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7555" windowHeight="12315"/>
  </bookViews>
  <sheets>
    <sheet name="КП" sheetId="1" r:id="rId1"/>
  </sheets>
  <calcPr calcId="145621"/>
</workbook>
</file>

<file path=xl/calcChain.xml><?xml version="1.0" encoding="utf-8"?>
<calcChain xmlns="http://schemas.openxmlformats.org/spreadsheetml/2006/main">
  <c r="D42" i="1" l="1"/>
  <c r="D24" i="1"/>
  <c r="L45" i="1" l="1"/>
  <c r="L44" i="1"/>
  <c r="I33" i="1"/>
  <c r="E30" i="1"/>
  <c r="F30" i="1"/>
  <c r="I30" i="1"/>
  <c r="M49" i="1" l="1"/>
  <c r="C49" i="1" l="1"/>
  <c r="Q22" i="1"/>
  <c r="Q42" i="1"/>
  <c r="Q43" i="1" s="1"/>
  <c r="N42" i="1"/>
  <c r="M42" i="1"/>
  <c r="J30" i="1"/>
  <c r="Q27" i="1"/>
  <c r="Q28" i="1" s="1"/>
  <c r="N27" i="1"/>
  <c r="M27" i="1"/>
  <c r="M24" i="1"/>
  <c r="N24" i="1"/>
  <c r="N25" i="1" s="1"/>
  <c r="Q24" i="1"/>
  <c r="Q25" i="1" s="1"/>
  <c r="J24" i="1"/>
  <c r="J21" i="1"/>
  <c r="Q21" i="1"/>
  <c r="N21" i="1"/>
  <c r="M21" i="1"/>
  <c r="I39" i="1"/>
  <c r="Q39" i="1" s="1"/>
  <c r="Q40" i="1" s="1"/>
  <c r="J42" i="1"/>
  <c r="E36" i="1"/>
  <c r="M36" i="1" s="1"/>
  <c r="I36" i="1"/>
  <c r="Q36" i="1" s="1"/>
  <c r="Q37" i="1" s="1"/>
  <c r="F33" i="1"/>
  <c r="F39" i="1" s="1"/>
  <c r="N39" i="1" s="1"/>
  <c r="E33" i="1"/>
  <c r="E39" i="1" s="1"/>
  <c r="M39" i="1" s="1"/>
  <c r="D21" i="1"/>
  <c r="D27" i="1"/>
  <c r="F36" i="1"/>
  <c r="N36" i="1" s="1"/>
  <c r="M33" i="1" l="1"/>
  <c r="M37" i="1"/>
  <c r="N28" i="1"/>
  <c r="M22" i="1"/>
  <c r="N33" i="1"/>
  <c r="L33" i="1" s="1"/>
  <c r="M40" i="1"/>
  <c r="N22" i="1"/>
  <c r="L24" i="1"/>
  <c r="M30" i="1"/>
  <c r="M31" i="1" s="1"/>
  <c r="L27" i="1"/>
  <c r="M28" i="1"/>
  <c r="L36" i="1"/>
  <c r="N37" i="1"/>
  <c r="L39" i="1"/>
  <c r="M34" i="1"/>
  <c r="L21" i="1"/>
  <c r="M25" i="1"/>
  <c r="N30" i="1"/>
  <c r="N43" i="1"/>
  <c r="L42" i="1"/>
  <c r="M43" i="1"/>
  <c r="D39" i="1"/>
  <c r="O43" i="1"/>
  <c r="D30" i="1"/>
  <c r="N34" i="1" l="1"/>
  <c r="N31" i="1"/>
  <c r="L30" i="1"/>
  <c r="L43" i="1"/>
  <c r="A11" i="1"/>
  <c r="O25" i="1"/>
  <c r="L25" i="1" s="1"/>
  <c r="O22" i="1"/>
  <c r="L22" i="1" s="1"/>
  <c r="N40" i="1" l="1"/>
  <c r="O28" i="1"/>
  <c r="L28" i="1" s="1"/>
  <c r="J39" i="1" l="1"/>
  <c r="J36" i="1"/>
  <c r="J33" i="1"/>
  <c r="J27" i="1"/>
  <c r="D33" i="1" l="1"/>
  <c r="O31" i="1" l="1"/>
  <c r="L31" i="1" s="1"/>
  <c r="O37" i="1"/>
  <c r="L37" i="1" s="1"/>
  <c r="O40" i="1"/>
  <c r="L40" i="1" s="1"/>
  <c r="O34" i="1"/>
  <c r="L34" i="1" s="1"/>
  <c r="D36" i="1"/>
  <c r="L46" i="1" l="1"/>
</calcChain>
</file>

<file path=xl/sharedStrings.xml><?xml version="1.0" encoding="utf-8"?>
<sst xmlns="http://schemas.openxmlformats.org/spreadsheetml/2006/main" count="113" uniqueCount="82">
  <si>
    <t>Attachment No. 1</t>
  </si>
  <si>
    <t>Приложение №1</t>
  </si>
  <si>
    <t>General Director</t>
  </si>
  <si>
    <t>Генеральному директору</t>
  </si>
  <si>
    <t>LLC "Allianceneftegaz"</t>
  </si>
  <si>
    <t>ООО «Альянснефтегаз»</t>
  </si>
  <si>
    <t>Коммерческое предложение для участия в тендере / Commercial offer for participation in the tender for</t>
  </si>
  <si>
    <r>
      <t>1.</t>
    </r>
    <r>
      <rPr>
        <sz val="7"/>
        <rFont val="Times New Roman"/>
        <family val="1"/>
        <charset val="204"/>
      </rPr>
      <t xml:space="preserve">     </t>
    </r>
    <r>
      <rPr>
        <sz val="12"/>
        <rFont val="Times New Roman"/>
        <family val="1"/>
        <charset val="204"/>
      </rPr>
      <t>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r>
  </si>
  <si>
    <t>наименование компании-участника тендера</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</si>
  <si>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</si>
  <si>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2.     Цена нашего коммерческого предложения составляет / 2. The price of our commercial offer shall be as follows:</t>
  </si>
  <si>
    <t>Наименование
Name</t>
  </si>
  <si>
    <t>Ед. изм.
MU</t>
  </si>
  <si>
    <t>К-во
Q-ty</t>
  </si>
  <si>
    <t>в т.ч. по кварталам
Including quarter-wise</t>
  </si>
  <si>
    <t>Цена с НДС, руб.
Price since , incl. VAT, RUR</t>
  </si>
  <si>
    <t>Цена  без НДС, руб.
Price since , excl. VAT, RUR</t>
  </si>
  <si>
    <t>Сумма, руб.
Total cost, RUR</t>
  </si>
  <si>
    <t xml:space="preserve">№ </t>
  </si>
  <si>
    <t xml:space="preserve">Перевозка автотранспортом  Майское мр./Transportation by motor transport, Maiskoye field </t>
  </si>
  <si>
    <t>Январь
Jan</t>
  </si>
  <si>
    <t>Февраль
Feb</t>
  </si>
  <si>
    <t>Март
Mar</t>
  </si>
  <si>
    <t>I</t>
  </si>
  <si>
    <t>Ремонт НКТ / Tbg repairs</t>
  </si>
  <si>
    <t>1.1.</t>
  </si>
  <si>
    <t>шт.
Pcs</t>
  </si>
  <si>
    <t>Итого без НДС :
Total , excl. VAT</t>
  </si>
  <si>
    <t>II</t>
  </si>
  <si>
    <t>Отбраковка НКТ(шаблонирование) / Tubing rejection (drifting)</t>
  </si>
  <si>
    <t>2.1.</t>
  </si>
  <si>
    <t>III</t>
  </si>
  <si>
    <t>Отбраковка НКТ(неразруш.контроль) / Tubing rejection (NDT)</t>
  </si>
  <si>
    <t>3.1.</t>
  </si>
  <si>
    <t>IV</t>
  </si>
  <si>
    <t xml:space="preserve">Вывоз НКТ с мр/ TBG transportation from the field </t>
  </si>
  <si>
    <t>4.1.</t>
  </si>
  <si>
    <r>
      <t>Вывоз одной трубы НКТ ø73 мм</t>
    </r>
    <r>
      <rPr>
        <sz val="10"/>
        <rFont val="Times New Roman"/>
        <family val="1"/>
        <charset val="204"/>
      </rPr>
      <t xml:space="preserve"> / 
Transportation of one 73mm TBG joint </t>
    </r>
  </si>
  <si>
    <t>V</t>
  </si>
  <si>
    <t xml:space="preserve">Завоз НКТ на мр/ tbg transportation to the field </t>
  </si>
  <si>
    <t>5.1.</t>
  </si>
  <si>
    <r>
      <t xml:space="preserve">Завоз одной трубы НКТ ø73 мм </t>
    </r>
    <r>
      <rPr>
        <sz val="10"/>
        <rFont val="Times New Roman"/>
        <family val="1"/>
        <charset val="204"/>
      </rPr>
      <t>/ 
Transportation of one 73mm TBG joint</t>
    </r>
  </si>
  <si>
    <t>VI</t>
  </si>
  <si>
    <t>Разгрузочные работы НКТ на базе подрядчика
cargo (tbg) unloading operations at Contractor's base</t>
  </si>
  <si>
    <t>6.1.</t>
  </si>
  <si>
    <t>Разгрузочные работы одной трубы НКТ ø73 мм / one 73mm tbg joint unloading operation</t>
  </si>
  <si>
    <t>VII</t>
  </si>
  <si>
    <t>7.1.</t>
  </si>
  <si>
    <t>Погрузочные работы одной  трубы НКТ ø73 мм / 
Loading of one repaired 73mm tbg joint</t>
  </si>
  <si>
    <t>VIII</t>
  </si>
  <si>
    <t>тн.
t.</t>
  </si>
  <si>
    <t>Итого стоимость ремонта с уч. отбраковки, транс. расх. и ПРР на базе подрядчика, руб., без  НДС / 
Total cost with rejection, transportation and loading/unloading at contractor's base, excluding VAT</t>
  </si>
  <si>
    <t xml:space="preserve">НДС 20 % /  VAT 20 %: </t>
  </si>
  <si>
    <t>Итого стоимость ремонта с уч. отбраковки, транс. расх. и ПРР на базе подрядчика, руб., с  НДС / 
Total cost with rejection, transportation and loading/unloading at contractor's base, including VAT</t>
  </si>
  <si>
    <t>Стоимость (прописью) ремонта с уч. отбраковки, транс. расх. и ПРР, руб., c  НДС / 
Total cost with rejection, transportation, loading/unloading, including VAT</t>
  </si>
  <si>
    <t>Услуги хранения на базе подрядчика/ Storage services on site of contractor</t>
  </si>
  <si>
    <t>Цена 1 тн за 1 сутки, без учета НДС
Price of 1 tn per 1 day, excluding VAT</t>
  </si>
  <si>
    <t xml:space="preserve">Гарантийный срок эксплуатации НКТ / Guaranteed service life of tubing: </t>
  </si>
  <si>
    <t>4. </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</si>
  <si>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</si>
  <si>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</si>
  <si>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</si>
  <si>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</si>
  <si>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 xml:space="preserve">Приложения / Annexures:  </t>
  </si>
  <si>
    <t>1. Сметные расчеты по объекту;</t>
  </si>
  <si>
    <t>Должность / Position</t>
  </si>
  <si>
    <t>Подп/ Sign</t>
  </si>
  <si>
    <t>Ф.И.О. / Full name</t>
  </si>
  <si>
    <t>Дата / Date</t>
  </si>
  <si>
    <t>М.П. / Seal here</t>
  </si>
  <si>
    <t>НКТ-73 "Е"/ 73 mm tbg</t>
  </si>
  <si>
    <t>А.В. Бакланову</t>
  </si>
  <si>
    <t>A.V. Baklanov</t>
  </si>
  <si>
    <r>
      <rPr>
        <i/>
        <sz val="11"/>
        <rFont val="Times New Roman"/>
        <family val="1"/>
        <charset val="204"/>
      </rPr>
      <t xml:space="preserve">Примечания: 
1) Количество, вес отбракованной и количество трубы, подлежащей ремонту, указано ориентировочно. Точное количество будет определено по факту отбраковки. 
2) Если участник тендера не имеет возможности предоставить услуги по транспортировке трубы, коммерческое предлжение предоставляется без учета транспортных расходов. 
3) Возможна корректировка вывоза/завоза труб НКТ до 20% от указанного объема. /
</t>
    </r>
    <r>
      <rPr>
        <i/>
        <sz val="11"/>
        <color indexed="10"/>
        <rFont val="Times New Roman"/>
        <family val="1"/>
        <charset val="204"/>
      </rPr>
      <t>*Заказчик может предоставить Подрядчику талоны на проезд автотранспорта Подрядчика по платным автодорогам зимнего временного проезда.(п. Игол - граница Каргасокского-Парабельского районов Томской области), Подрядчик обязуется исключить стоимость предоставленных талонов из стоимости автотранспортных расходов по перевозке НКТ. Расчет стоимости транспортировки НКТ должен включать в себя все издержки, включая 100 % необходимые талоны по платным зимникам.</t>
    </r>
    <r>
      <rPr>
        <i/>
        <sz val="11"/>
        <rFont val="Times New Roman"/>
        <family val="1"/>
        <charset val="204"/>
      </rPr>
      <t xml:space="preserve">
</t>
    </r>
    <r>
      <rPr>
        <b/>
        <i/>
        <sz val="11"/>
        <rFont val="Times New Roman"/>
        <family val="1"/>
        <charset val="204"/>
      </rPr>
      <t xml:space="preserve">Remarks:
1) The QTY and weight of rejected tubing and tubing to be repaired is approximate. The exact figures will be identified after the results of rejection. 
2) If the bidder does not have posssibility to provide services for transportation of the tubing, the commercial proposal shall be submitted without transportation expenses. 
3) 20% adjustment of the scope of tubing transportation is possible.
</t>
    </r>
    <r>
      <rPr>
        <b/>
        <i/>
        <sz val="11"/>
        <color indexed="10"/>
        <rFont val="Times New Roman"/>
        <family val="1"/>
        <charset val="204"/>
      </rPr>
      <t>*The Customer may provide the Contractor with coupons for the passage of Contractor's vehicles via paid temporary winter roads (Igol settlement – the border of the Kargasok-Parabel districts of the Tomsk region), the Contractor undertakes to subtract the cost of the coupons provided from the amount of tubing transportation costs. Calculation of the cost of tubing transportation include all costs, including 100% of the necessary coupons for paid winter roads.</t>
    </r>
  </si>
  <si>
    <t>3.    Условия оплаты:  :Заказчик оплачивает Работы в течение 45 (сорока пяти) календарных дней после подписания Акта сдачи-приемки работ, на основании счета-фактуры, выставляемого Подрядчиком, при наличии документов, подписанных в соответствии с разделом 3 Договора. / Payment terms:  The Client shall pay for the Work within 45 (forty five) calendar days after signing of Act of handover and acceptance of the Work, on the basis of VAT invoice billed by the Contractor and on condition of availability of the documents signed in accordance with section 3 of the Contract.</t>
  </si>
  <si>
    <t>-</t>
  </si>
  <si>
    <t>Погрузочные работы отремонтированной НКТ на базе подрядчика / 
Handling (loading/unloading) of repaired tubing at the base of the Contractor</t>
  </si>
  <si>
    <t>Погрузочные работы отбракованной НКТ на базе подрядчика / 
Handling (loading/unloading) of rejected tubing at the base of the Contractor</t>
  </si>
  <si>
    <t>Цена без НДС, руб.
Price since , excluding VAT, RUR</t>
  </si>
  <si>
    <t>Услуги по изготовлению корзин для погрузки лома металлов (обрезков НКТ) / Services of manufacture of baskets for loading of metal scrap (cut pieces of tubing)</t>
  </si>
  <si>
    <t>Услуги хранения отбракованных труб НКТ ø73 мм/ storage service for 73mm TBG joint</t>
  </si>
  <si>
    <t>№33-2023 «Ремонт насосно-компрессорных труб» /  №-2023 “Tubing repair”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</si>
</sst>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2"/>
      <name val="Symbol"/>
      <family val="1"/>
      <charset val="2"/>
    </font>
    <font>
      <sz val="7"/>
      <name val="Times New Roman"/>
      <family val="1"/>
      <charset val="204"/>
    </font>
    <font>
      <sz val="10"/>
      <name val="Times New Roman"/>
      <family val="1"/>
      <charset val="204"/>
    </font>
    <font>
      <b/>
      <sz val="9"/>
      <name val="Times New Roman"/>
      <family val="1"/>
      <charset val="204"/>
    </font>
    <font>
      <i/>
      <sz val="10"/>
      <name val="Times New Roman"/>
      <family val="1"/>
      <charset val="204"/>
    </font>
    <font>
      <sz val="9"/>
      <name val="Times New Roman"/>
      <family val="1"/>
      <charset val="204"/>
    </font>
    <font>
      <i/>
      <sz val="9"/>
      <name val="Times New Roman"/>
      <family val="1"/>
      <charset val="204"/>
    </font>
    <font>
      <b/>
      <i/>
      <sz val="12"/>
      <name val="Times New Roman"/>
      <family val="1"/>
      <charset val="204"/>
    </font>
    <font>
      <b/>
      <i/>
      <sz val="10"/>
      <name val="Times New Roman"/>
      <family val="1"/>
      <charset val="204"/>
    </font>
    <font>
      <b/>
      <sz val="10"/>
      <name val="Times New Roman"/>
      <family val="1"/>
      <charset val="204"/>
    </font>
    <font>
      <i/>
      <sz val="10"/>
      <color indexed="10"/>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sz val="10"/>
      <name val="Symbol"/>
      <family val="1"/>
      <charset val="2"/>
    </font>
    <font>
      <sz val="10"/>
      <name val="Arial"/>
      <family val="2"/>
      <charset val="204"/>
    </font>
    <font>
      <i/>
      <sz val="11"/>
      <color indexed="10"/>
      <name val="Times New Roman"/>
      <family val="1"/>
      <charset val="204"/>
    </font>
    <font>
      <b/>
      <i/>
      <sz val="11"/>
      <color indexed="1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43"/>
        <bgColor indexed="64"/>
      </patternFill>
    </fill>
    <fill>
      <patternFill patternType="solid">
        <fgColor theme="3" tint="0.79998168889431442"/>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2" fillId="0" borderId="0"/>
  </cellStyleXfs>
  <cellXfs count="196">
    <xf numFmtId="0" fontId="0" fillId="0" borderId="0" xfId="0"/>
    <xf numFmtId="0" fontId="1" fillId="0" borderId="0" xfId="0" applyFont="1" applyFill="1" applyBorder="1" applyAlignment="1">
      <alignment horizontal="left"/>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Fill="1" applyAlignment="1">
      <alignment horizontal="left"/>
    </xf>
    <xf numFmtId="0" fontId="2" fillId="0" borderId="0" xfId="0" applyFont="1" applyAlignment="1">
      <alignment horizontal="left" indent="3"/>
    </xf>
    <xf numFmtId="0" fontId="3" fillId="0" borderId="0" xfId="0" applyFont="1" applyAlignment="1">
      <alignment horizontal="left" indent="3"/>
    </xf>
    <xf numFmtId="0" fontId="4" fillId="0" borderId="0" xfId="0" applyFont="1" applyAlignment="1">
      <alignment horizontal="left" indent="3"/>
    </xf>
    <xf numFmtId="0" fontId="1" fillId="0" borderId="0" xfId="0" applyFont="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left" indent="5"/>
    </xf>
    <xf numFmtId="0" fontId="3" fillId="0" borderId="0"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wrapText="1"/>
    </xf>
    <xf numFmtId="0" fontId="7" fillId="0" borderId="12" xfId="0" applyFont="1" applyBorder="1" applyAlignment="1">
      <alignment horizontal="center" wrapText="1"/>
    </xf>
    <xf numFmtId="0" fontId="7" fillId="0" borderId="3" xfId="0" applyFont="1" applyBorder="1" applyAlignment="1">
      <alignment horizontal="center" wrapText="1"/>
    </xf>
    <xf numFmtId="0" fontId="13" fillId="0" borderId="9" xfId="0" applyFont="1" applyFill="1" applyBorder="1" applyAlignment="1">
      <alignment horizontal="right"/>
    </xf>
    <xf numFmtId="0" fontId="13" fillId="0" borderId="9" xfId="0" applyFont="1" applyFill="1" applyBorder="1" applyAlignment="1">
      <alignment horizontal="left" vertical="center" wrapText="1"/>
    </xf>
    <xf numFmtId="0" fontId="13" fillId="0" borderId="0" xfId="0" applyFont="1"/>
    <xf numFmtId="49" fontId="6" fillId="0" borderId="9" xfId="0" applyNumberFormat="1" applyFont="1" applyFill="1" applyBorder="1" applyAlignment="1">
      <alignment horizontal="right"/>
    </xf>
    <xf numFmtId="0" fontId="6" fillId="0" borderId="11" xfId="0" applyFont="1" applyFill="1" applyBorder="1" applyAlignment="1">
      <alignment horizontal="left" vertical="center" wrapText="1"/>
    </xf>
    <xf numFmtId="0" fontId="6" fillId="0" borderId="11" xfId="0" applyFont="1" applyFill="1" applyBorder="1" applyAlignment="1">
      <alignment horizontal="center" wrapText="1"/>
    </xf>
    <xf numFmtId="2" fontId="14" fillId="2" borderId="6" xfId="0" applyNumberFormat="1" applyFont="1" applyFill="1" applyBorder="1" applyAlignment="1">
      <alignment horizontal="center"/>
    </xf>
    <xf numFmtId="4" fontId="14" fillId="4" borderId="11" xfId="0" applyNumberFormat="1" applyFont="1" applyFill="1" applyBorder="1"/>
    <xf numFmtId="4" fontId="13" fillId="3" borderId="11" xfId="0" applyNumberFormat="1" applyFont="1" applyFill="1" applyBorder="1"/>
    <xf numFmtId="4" fontId="6" fillId="0" borderId="11" xfId="0" applyNumberFormat="1" applyFont="1" applyFill="1" applyBorder="1"/>
    <xf numFmtId="0" fontId="6" fillId="0" borderId="9" xfId="0" applyFont="1" applyFill="1" applyBorder="1" applyAlignment="1">
      <alignment horizontal="left" vertical="center" wrapText="1"/>
    </xf>
    <xf numFmtId="0" fontId="6" fillId="0" borderId="9" xfId="0" applyFont="1" applyFill="1" applyBorder="1" applyAlignment="1">
      <alignment horizontal="center" wrapText="1"/>
    </xf>
    <xf numFmtId="0" fontId="6" fillId="0" borderId="0" xfId="0" applyFont="1"/>
    <xf numFmtId="4" fontId="6" fillId="0" borderId="9" xfId="0" applyNumberFormat="1" applyFont="1" applyFill="1" applyBorder="1"/>
    <xf numFmtId="0" fontId="13" fillId="5" borderId="9" xfId="0" applyFont="1" applyFill="1" applyBorder="1" applyAlignment="1">
      <alignment horizontal="left"/>
    </xf>
    <xf numFmtId="0" fontId="13" fillId="5" borderId="9" xfId="0" applyFont="1" applyFill="1" applyBorder="1" applyAlignment="1">
      <alignment horizontal="left" vertical="center" wrapText="1"/>
    </xf>
    <xf numFmtId="0" fontId="6" fillId="5" borderId="9" xfId="0" applyFont="1" applyFill="1" applyBorder="1" applyAlignment="1">
      <alignment horizontal="center"/>
    </xf>
    <xf numFmtId="0" fontId="13" fillId="5" borderId="9" xfId="0" applyFont="1" applyFill="1" applyBorder="1"/>
    <xf numFmtId="0" fontId="13" fillId="5" borderId="13" xfId="0" applyFont="1" applyFill="1" applyBorder="1" applyAlignment="1">
      <alignment horizontal="center"/>
    </xf>
    <xf numFmtId="1" fontId="14" fillId="5" borderId="9" xfId="0" applyNumberFormat="1" applyFont="1" applyFill="1" applyBorder="1" applyAlignment="1">
      <alignment horizontal="center"/>
    </xf>
    <xf numFmtId="1" fontId="14" fillId="5" borderId="9" xfId="0" applyNumberFormat="1" applyFont="1" applyFill="1" applyBorder="1"/>
    <xf numFmtId="4" fontId="13" fillId="5" borderId="9" xfId="0" applyNumberFormat="1" applyFont="1" applyFill="1" applyBorder="1"/>
    <xf numFmtId="0" fontId="13" fillId="0" borderId="9" xfId="0" applyFont="1" applyFill="1" applyBorder="1" applyAlignment="1">
      <alignment horizontal="right" vertical="center"/>
    </xf>
    <xf numFmtId="0" fontId="13" fillId="2" borderId="9" xfId="0" applyFont="1" applyFill="1" applyBorder="1" applyAlignment="1">
      <alignment horizontal="left" vertical="center" wrapText="1"/>
    </xf>
    <xf numFmtId="0" fontId="13" fillId="2" borderId="9" xfId="0" applyFont="1" applyFill="1" applyBorder="1" applyAlignment="1">
      <alignment horizontal="right" vertical="center"/>
    </xf>
    <xf numFmtId="0" fontId="6" fillId="0" borderId="0" xfId="0" applyFont="1" applyFill="1" applyBorder="1" applyAlignment="1"/>
    <xf numFmtId="0" fontId="6" fillId="0" borderId="9" xfId="0" applyFont="1" applyFill="1" applyBorder="1" applyAlignment="1">
      <alignment vertical="center" wrapText="1"/>
    </xf>
    <xf numFmtId="49" fontId="6" fillId="0" borderId="3" xfId="0" applyNumberFormat="1" applyFont="1" applyFill="1" applyBorder="1" applyAlignment="1">
      <alignment horizontal="right"/>
    </xf>
    <xf numFmtId="0" fontId="6" fillId="0" borderId="3" xfId="0" applyFont="1" applyFill="1" applyBorder="1" applyAlignment="1">
      <alignment vertical="center" wrapText="1"/>
    </xf>
    <xf numFmtId="0" fontId="1" fillId="0" borderId="0" xfId="0" applyFont="1" applyFill="1"/>
    <xf numFmtId="0" fontId="17" fillId="6" borderId="5" xfId="0" applyFont="1" applyFill="1" applyBorder="1" applyAlignment="1">
      <alignment wrapText="1"/>
    </xf>
    <xf numFmtId="0" fontId="1" fillId="0" borderId="2" xfId="0" applyFont="1" applyBorder="1" applyAlignment="1">
      <alignment vertical="center" wrapText="1"/>
    </xf>
    <xf numFmtId="0" fontId="1" fillId="0" borderId="0" xfId="0" applyFont="1" applyAlignment="1"/>
    <xf numFmtId="0" fontId="18" fillId="0" borderId="1" xfId="0" applyFont="1" applyBorder="1" applyAlignment="1"/>
    <xf numFmtId="0" fontId="1" fillId="0" borderId="0" xfId="0" applyFont="1" applyFill="1" applyBorder="1"/>
    <xf numFmtId="0" fontId="6" fillId="0" borderId="0" xfId="0" applyFont="1" applyAlignment="1">
      <alignment vertical="top"/>
    </xf>
    <xf numFmtId="0" fontId="18" fillId="0" borderId="0" xfId="0" applyFont="1" applyAlignment="1"/>
    <xf numFmtId="0" fontId="1" fillId="0" borderId="0" xfId="0" applyFont="1" applyFill="1" applyAlignment="1">
      <alignment horizontal="center" vertical="top"/>
    </xf>
    <xf numFmtId="0" fontId="20" fillId="0" borderId="0" xfId="0" applyFont="1" applyAlignment="1"/>
    <xf numFmtId="0" fontId="1" fillId="0" borderId="1" xfId="0" applyFont="1" applyFill="1" applyBorder="1" applyAlignment="1">
      <alignment horizontal="center" vertical="top"/>
    </xf>
    <xf numFmtId="0" fontId="1" fillId="0" borderId="1" xfId="0" applyFont="1" applyBorder="1" applyAlignment="1">
      <alignment horizontal="left" indent="5"/>
    </xf>
    <xf numFmtId="0" fontId="1" fillId="0" borderId="1" xfId="0" applyFont="1" applyFill="1" applyBorder="1"/>
    <xf numFmtId="0" fontId="1" fillId="0" borderId="0" xfId="0" applyFont="1" applyBorder="1" applyAlignment="1">
      <alignment horizontal="justify" wrapText="1"/>
    </xf>
    <xf numFmtId="0" fontId="6" fillId="0" borderId="0" xfId="0" applyFont="1" applyBorder="1" applyAlignment="1">
      <alignment horizontal="justify" vertical="top" wrapText="1"/>
    </xf>
    <xf numFmtId="0" fontId="6" fillId="0" borderId="0" xfId="0" applyFont="1" applyFill="1"/>
    <xf numFmtId="0" fontId="6" fillId="0" borderId="0" xfId="0" applyFont="1" applyBorder="1" applyAlignment="1">
      <alignment wrapText="1"/>
    </xf>
    <xf numFmtId="0" fontId="13" fillId="0" borderId="0" xfId="0" applyFont="1" applyFill="1"/>
    <xf numFmtId="0" fontId="21" fillId="0" borderId="0" xfId="0" applyFont="1" applyAlignment="1">
      <alignment horizontal="left" indent="3"/>
    </xf>
    <xf numFmtId="0" fontId="6" fillId="0" borderId="0" xfId="0" applyFont="1" applyBorder="1" applyAlignment="1">
      <alignment vertical="top"/>
    </xf>
    <xf numFmtId="0" fontId="6" fillId="0" borderId="0" xfId="0" applyFont="1" applyBorder="1" applyAlignment="1">
      <alignment vertical="top" wrapText="1"/>
    </xf>
    <xf numFmtId="0" fontId="1" fillId="0" borderId="0" xfId="0" applyFont="1" applyBorder="1"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2" xfId="0" applyFont="1" applyBorder="1" applyAlignment="1">
      <alignment wrapText="1"/>
    </xf>
    <xf numFmtId="0" fontId="6" fillId="0" borderId="2" xfId="0" applyFont="1" applyBorder="1" applyAlignment="1">
      <alignment vertical="top" wrapText="1"/>
    </xf>
    <xf numFmtId="0" fontId="6" fillId="0" borderId="0" xfId="0" applyFont="1" applyAlignment="1"/>
    <xf numFmtId="0" fontId="6" fillId="0" borderId="0" xfId="0" applyFont="1" applyAlignment="1">
      <alignment horizontal="left"/>
    </xf>
    <xf numFmtId="0" fontId="6" fillId="0" borderId="0" xfId="0" applyFont="1" applyAlignment="1">
      <alignment horizontal="center"/>
    </xf>
    <xf numFmtId="3" fontId="13" fillId="3"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13" fillId="3" borderId="9"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4" fontId="13" fillId="3" borderId="9"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vertical="center" wrapText="1"/>
    </xf>
    <xf numFmtId="2" fontId="6" fillId="0" borderId="9" xfId="0" applyNumberFormat="1" applyFont="1" applyFill="1" applyBorder="1" applyAlignment="1">
      <alignment horizontal="center" vertical="center"/>
    </xf>
    <xf numFmtId="0" fontId="13" fillId="0" borderId="0" xfId="0" applyFont="1" applyAlignment="1">
      <alignment horizontal="center"/>
    </xf>
    <xf numFmtId="4" fontId="6" fillId="0" borderId="4" xfId="0" applyNumberFormat="1" applyFont="1" applyFill="1" applyBorder="1" applyAlignment="1">
      <alignment horizontal="right"/>
    </xf>
    <xf numFmtId="4" fontId="6" fillId="0" borderId="6" xfId="0" applyNumberFormat="1" applyFont="1" applyFill="1" applyBorder="1" applyAlignment="1">
      <alignment horizontal="right"/>
    </xf>
    <xf numFmtId="2" fontId="6" fillId="2" borderId="9" xfId="0" applyNumberFormat="1" applyFont="1" applyFill="1" applyBorder="1" applyAlignment="1">
      <alignment horizontal="center" vertical="center"/>
    </xf>
    <xf numFmtId="0" fontId="13" fillId="0" borderId="9" xfId="0" applyFont="1" applyFill="1" applyBorder="1" applyAlignment="1">
      <alignment horizontal="left"/>
    </xf>
    <xf numFmtId="4" fontId="13" fillId="0" borderId="9" xfId="0" applyNumberFormat="1" applyFont="1" applyFill="1" applyBorder="1"/>
    <xf numFmtId="4" fontId="6" fillId="0" borderId="9" xfId="0" applyNumberFormat="1" applyFont="1" applyFill="1" applyBorder="1" applyAlignment="1">
      <alignment horizontal="right"/>
    </xf>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6" fillId="0" borderId="2" xfId="0" applyFont="1" applyBorder="1" applyAlignment="1">
      <alignment horizontal="center" vertical="top"/>
    </xf>
    <xf numFmtId="0" fontId="7" fillId="0" borderId="7" xfId="0" applyFont="1" applyBorder="1" applyAlignment="1">
      <alignment horizontal="center" wrapText="1"/>
    </xf>
    <xf numFmtId="0" fontId="7" fillId="0" borderId="10" xfId="0" applyFont="1" applyBorder="1" applyAlignment="1">
      <alignment horizontal="center" wrapText="1"/>
    </xf>
    <xf numFmtId="0" fontId="7" fillId="0" borderId="4" xfId="0" applyFont="1" applyBorder="1" applyAlignment="1">
      <alignment horizontal="center" wrapText="1"/>
    </xf>
    <xf numFmtId="0" fontId="7" fillId="0" borderId="6" xfId="0" applyFont="1" applyBorder="1" applyAlignment="1">
      <alignment horizontal="center" wrapText="1"/>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4" fontId="6" fillId="0" borderId="4" xfId="0" applyNumberFormat="1" applyFont="1" applyFill="1" applyBorder="1" applyAlignment="1">
      <alignment horizontal="right"/>
    </xf>
    <xf numFmtId="4" fontId="6" fillId="0" borderId="6" xfId="0" applyNumberFormat="1" applyFont="1" applyFill="1" applyBorder="1" applyAlignment="1">
      <alignment horizontal="right"/>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2" xfId="0" applyFont="1" applyFill="1" applyBorder="1" applyAlignment="1">
      <alignment horizontal="center"/>
    </xf>
    <xf numFmtId="0" fontId="13" fillId="0" borderId="6" xfId="0" applyFont="1" applyFill="1" applyBorder="1" applyAlignment="1">
      <alignment horizontal="center"/>
    </xf>
    <xf numFmtId="0" fontId="1" fillId="0" borderId="0" xfId="0" applyFont="1" applyAlignment="1">
      <alignment horizontal="left"/>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8" fillId="0" borderId="4"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5" borderId="4" xfId="0" applyFont="1" applyFill="1" applyBorder="1" applyAlignment="1">
      <alignment horizontal="center"/>
    </xf>
    <xf numFmtId="0" fontId="13" fillId="5" borderId="6" xfId="0" applyFont="1" applyFill="1" applyBorder="1" applyAlignment="1">
      <alignment horizontal="center"/>
    </xf>
    <xf numFmtId="4" fontId="13" fillId="5" borderId="4" xfId="0" applyNumberFormat="1" applyFont="1" applyFill="1" applyBorder="1" applyAlignment="1">
      <alignment horizontal="right"/>
    </xf>
    <xf numFmtId="4" fontId="13" fillId="5" borderId="6" xfId="0" applyNumberFormat="1" applyFont="1" applyFill="1" applyBorder="1" applyAlignment="1">
      <alignment horizontal="right"/>
    </xf>
    <xf numFmtId="0" fontId="13" fillId="0" borderId="9" xfId="0" applyFont="1" applyFill="1" applyBorder="1" applyAlignment="1">
      <alignment horizontal="center"/>
    </xf>
    <xf numFmtId="0" fontId="13" fillId="0" borderId="3" xfId="0" applyFont="1" applyFill="1" applyBorder="1" applyAlignment="1">
      <alignment horizontal="center"/>
    </xf>
    <xf numFmtId="3" fontId="6" fillId="2" borderId="4"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0" borderId="4" xfId="0" applyNumberFormat="1" applyFont="1" applyFill="1" applyBorder="1" applyAlignment="1">
      <alignment horizontal="center" wrapText="1"/>
    </xf>
    <xf numFmtId="3" fontId="6" fillId="0" borderId="5" xfId="0" applyNumberFormat="1" applyFont="1" applyFill="1" applyBorder="1" applyAlignment="1">
      <alignment horizontal="center" wrapText="1"/>
    </xf>
    <xf numFmtId="4" fontId="6" fillId="0" borderId="4"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3" fontId="6" fillId="2" borderId="4" xfId="0" applyNumberFormat="1" applyFont="1" applyFill="1" applyBorder="1" applyAlignment="1">
      <alignment horizontal="center"/>
    </xf>
    <xf numFmtId="3" fontId="6" fillId="2" borderId="5" xfId="0" applyNumberFormat="1" applyFont="1" applyFill="1" applyBorder="1" applyAlignment="1">
      <alignment horizontal="center"/>
    </xf>
    <xf numFmtId="4" fontId="13" fillId="5" borderId="4" xfId="0" applyNumberFormat="1" applyFont="1" applyFill="1" applyBorder="1" applyAlignment="1">
      <alignment horizontal="center" vertical="center"/>
    </xf>
    <xf numFmtId="4" fontId="13" fillId="5" borderId="6" xfId="0" applyNumberFormat="1" applyFont="1" applyFill="1" applyBorder="1" applyAlignment="1">
      <alignment horizontal="center" vertical="center"/>
    </xf>
    <xf numFmtId="3" fontId="6" fillId="0" borderId="4" xfId="0" applyNumberFormat="1" applyFont="1" applyFill="1" applyBorder="1" applyAlignment="1">
      <alignment horizontal="center"/>
    </xf>
    <xf numFmtId="3" fontId="6" fillId="0" borderId="5" xfId="0" applyNumberFormat="1" applyFont="1" applyFill="1" applyBorder="1" applyAlignment="1">
      <alignment horizontal="center"/>
    </xf>
    <xf numFmtId="2" fontId="6" fillId="0" borderId="4" xfId="0" applyNumberFormat="1" applyFont="1" applyFill="1" applyBorder="1" applyAlignment="1">
      <alignment horizontal="center"/>
    </xf>
    <xf numFmtId="2" fontId="6" fillId="0" borderId="5" xfId="0" applyNumberFormat="1" applyFont="1" applyFill="1" applyBorder="1" applyAlignment="1">
      <alignment horizontal="center"/>
    </xf>
    <xf numFmtId="0" fontId="12" fillId="0" borderId="4" xfId="0" applyFont="1" applyFill="1" applyBorder="1" applyAlignment="1">
      <alignment horizontal="right" vertical="center" wrapText="1"/>
    </xf>
    <xf numFmtId="0" fontId="12" fillId="0" borderId="5" xfId="0" applyFont="1" applyFill="1" applyBorder="1" applyAlignment="1">
      <alignment horizontal="right" vertical="center" wrapText="1"/>
    </xf>
    <xf numFmtId="0" fontId="12" fillId="0" borderId="6" xfId="0" applyFont="1" applyFill="1" applyBorder="1" applyAlignment="1">
      <alignment horizontal="right" vertical="center" wrapText="1"/>
    </xf>
    <xf numFmtId="4" fontId="13" fillId="0" borderId="9" xfId="0" applyNumberFormat="1" applyFont="1" applyFill="1" applyBorder="1" applyAlignment="1">
      <alignment horizont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6" fillId="0" borderId="7"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4" fontId="14" fillId="4" borderId="7" xfId="0" applyNumberFormat="1" applyFont="1" applyFill="1" applyBorder="1" applyAlignment="1">
      <alignment horizontal="center" vertical="center"/>
    </xf>
    <xf numFmtId="4" fontId="14" fillId="4" borderId="2" xfId="0" applyNumberFormat="1" applyFont="1" applyFill="1" applyBorder="1" applyAlignment="1">
      <alignment horizontal="center" vertical="center"/>
    </xf>
    <xf numFmtId="4" fontId="14" fillId="4" borderId="12" xfId="0" applyNumberFormat="1" applyFont="1" applyFill="1" applyBorder="1" applyAlignment="1">
      <alignment horizontal="center" vertical="center"/>
    </xf>
    <xf numFmtId="0" fontId="13" fillId="0" borderId="4" xfId="0" applyFont="1" applyFill="1" applyBorder="1" applyAlignment="1">
      <alignment horizontal="right" vertical="center" wrapText="1"/>
    </xf>
    <xf numFmtId="0" fontId="13" fillId="0" borderId="5" xfId="0" applyFont="1" applyFill="1" applyBorder="1" applyAlignment="1">
      <alignment horizontal="right" vertical="center" wrapText="1"/>
    </xf>
    <xf numFmtId="0" fontId="13" fillId="0" borderId="6" xfId="0" applyFont="1" applyFill="1" applyBorder="1" applyAlignment="1">
      <alignment horizontal="right" vertical="center" wrapText="1"/>
    </xf>
    <xf numFmtId="0" fontId="6" fillId="0" borderId="9" xfId="0" applyFont="1" applyFill="1" applyBorder="1" applyAlignment="1">
      <alignment horizontal="center" vertical="center" wrapText="1"/>
    </xf>
    <xf numFmtId="4" fontId="14" fillId="4" borderId="9"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14" fillId="0" borderId="4" xfId="0" applyNumberFormat="1" applyFont="1" applyFill="1" applyBorder="1" applyAlignment="1">
      <alignment horizontal="center" vertical="center"/>
    </xf>
    <xf numFmtId="4" fontId="14" fillId="0" borderId="5" xfId="0" applyNumberFormat="1" applyFont="1" applyFill="1" applyBorder="1" applyAlignment="1">
      <alignment horizontal="center" vertical="center"/>
    </xf>
    <xf numFmtId="4" fontId="14" fillId="0" borderId="6" xfId="0" applyNumberFormat="1" applyFont="1" applyFill="1" applyBorder="1" applyAlignment="1">
      <alignment horizontal="center" vertical="center"/>
    </xf>
    <xf numFmtId="0" fontId="19" fillId="0" borderId="1" xfId="0" applyFont="1" applyBorder="1" applyAlignment="1">
      <alignment horizontal="justify"/>
    </xf>
    <xf numFmtId="0" fontId="18" fillId="0" borderId="1" xfId="0" applyFont="1" applyBorder="1" applyAlignment="1"/>
    <xf numFmtId="0" fontId="1" fillId="0" borderId="0" xfId="0" applyFont="1" applyAlignment="1">
      <alignment horizontal="left" vertical="center" wrapText="1"/>
    </xf>
    <xf numFmtId="0" fontId="19" fillId="0" borderId="0" xfId="0" applyFont="1" applyAlignment="1">
      <alignment horizontal="justify"/>
    </xf>
    <xf numFmtId="0" fontId="18" fillId="0" borderId="0" xfId="0" applyFont="1" applyAlignment="1"/>
    <xf numFmtId="0" fontId="1" fillId="0" borderId="0" xfId="0" applyFont="1" applyAlignment="1">
      <alignment horizontal="justify"/>
    </xf>
    <xf numFmtId="0" fontId="20" fillId="0" borderId="0" xfId="0" applyFont="1" applyAlignment="1"/>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6" fillId="0" borderId="4" xfId="0" applyFont="1" applyFill="1" applyBorder="1" applyAlignment="1">
      <alignment horizontal="left"/>
    </xf>
    <xf numFmtId="0" fontId="16" fillId="0" borderId="5" xfId="0" applyFont="1" applyFill="1" applyBorder="1" applyAlignment="1">
      <alignment horizontal="left"/>
    </xf>
    <xf numFmtId="0" fontId="16" fillId="0" borderId="6" xfId="0" applyFont="1" applyFill="1" applyBorder="1" applyAlignment="1">
      <alignment horizontal="left"/>
    </xf>
    <xf numFmtId="0" fontId="1" fillId="0" borderId="2" xfId="0" applyFont="1" applyFill="1" applyBorder="1" applyAlignment="1">
      <alignment horizontal="left" vertical="center" wrapText="1"/>
    </xf>
    <xf numFmtId="0" fontId="18" fillId="0" borderId="1" xfId="0" applyFont="1" applyBorder="1" applyAlignment="1">
      <alignment horizontal="center"/>
    </xf>
    <xf numFmtId="0" fontId="6" fillId="0" borderId="0" xfId="0" applyFont="1" applyAlignment="1">
      <alignment horizontal="center" vertical="top"/>
    </xf>
    <xf numFmtId="0" fontId="17" fillId="6" borderId="4" xfId="1" applyFont="1" applyFill="1" applyBorder="1" applyAlignment="1">
      <alignment horizontal="left" wrapText="1"/>
    </xf>
    <xf numFmtId="0" fontId="17" fillId="6" borderId="5"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5"/>
  <sheetViews>
    <sheetView tabSelected="1" topLeftCell="A49" zoomScale="75" zoomScaleNormal="75" workbookViewId="0">
      <selection activeCell="D43" sqref="D43"/>
    </sheetView>
  </sheetViews>
  <sheetFormatPr defaultRowHeight="12.75" outlineLevelCol="1" x14ac:dyDescent="0.2"/>
  <cols>
    <col min="1" max="1" width="4.5703125" style="79" customWidth="1"/>
    <col min="2" max="2" width="32.5703125" style="79" customWidth="1"/>
    <col min="3" max="3" width="8.85546875" style="35" customWidth="1"/>
    <col min="4" max="4" width="9" style="35" customWidth="1"/>
    <col min="5" max="5" width="7.7109375" style="35" customWidth="1"/>
    <col min="6" max="6" width="8.7109375" style="35" customWidth="1"/>
    <col min="7" max="7" width="6.7109375" style="35" hidden="1" customWidth="1"/>
    <col min="8" max="8" width="1.85546875" style="35" hidden="1" customWidth="1"/>
    <col min="9" max="9" width="8.85546875" style="35" customWidth="1"/>
    <col min="10" max="10" width="12.140625" style="80" customWidth="1" outlineLevel="1"/>
    <col min="11" max="12" width="14" style="35" customWidth="1"/>
    <col min="13" max="13" width="13.7109375" style="35" customWidth="1"/>
    <col min="14" max="14" width="13.5703125" style="35" customWidth="1"/>
    <col min="15" max="15" width="12.85546875" style="35" hidden="1" customWidth="1"/>
    <col min="16" max="16" width="1" style="35" hidden="1" customWidth="1"/>
    <col min="17" max="17" width="11.5703125" style="35" hidden="1" customWidth="1" outlineLevel="1"/>
    <col min="18" max="18" width="13.85546875" style="35" customWidth="1" collapsed="1"/>
    <col min="19" max="19" width="0" style="35" hidden="1" customWidth="1"/>
    <col min="20" max="20" width="10.85546875" style="35" hidden="1" customWidth="1"/>
    <col min="21" max="22" width="0" style="35" hidden="1" customWidth="1"/>
    <col min="23" max="23" width="12.5703125" style="35" customWidth="1"/>
    <col min="24" max="24" width="20.85546875" style="35" customWidth="1"/>
    <col min="25" max="25" width="21.7109375" style="35" customWidth="1"/>
    <col min="26" max="26" width="22.140625" style="35" customWidth="1"/>
    <col min="27" max="27" width="18.42578125" style="35" customWidth="1"/>
    <col min="28" max="16384" width="9.140625" style="35"/>
  </cols>
  <sheetData>
    <row r="2" spans="1:25" s="4" customFormat="1" ht="18.75" x14ac:dyDescent="0.3">
      <c r="A2" s="1" t="s">
        <v>0</v>
      </c>
      <c r="B2" s="2"/>
      <c r="C2" s="3"/>
      <c r="D2" s="2"/>
      <c r="E2" s="2"/>
      <c r="F2" s="1"/>
      <c r="H2" s="5"/>
      <c r="I2" s="5"/>
      <c r="J2" s="5"/>
      <c r="K2" s="5"/>
      <c r="N2" s="2"/>
      <c r="O2" s="2" t="s">
        <v>1</v>
      </c>
      <c r="W2" s="1"/>
      <c r="X2" s="1"/>
      <c r="Y2" s="1"/>
    </row>
    <row r="3" spans="1:25" s="4" customFormat="1" ht="15.75" x14ac:dyDescent="0.25">
      <c r="A3" s="1" t="s">
        <v>2</v>
      </c>
      <c r="B3" s="2"/>
      <c r="C3" s="3"/>
      <c r="D3" s="2"/>
      <c r="E3" s="2"/>
      <c r="F3" s="1"/>
      <c r="H3" s="6"/>
      <c r="I3" s="6"/>
      <c r="J3" s="6"/>
      <c r="K3" s="6"/>
      <c r="N3" s="2"/>
      <c r="O3" s="2" t="s">
        <v>3</v>
      </c>
      <c r="W3" s="1"/>
      <c r="X3" s="1"/>
      <c r="Y3" s="1"/>
    </row>
    <row r="4" spans="1:25" s="4" customFormat="1" ht="15.75" x14ac:dyDescent="0.25">
      <c r="A4" s="1" t="s">
        <v>4</v>
      </c>
      <c r="B4" s="2"/>
      <c r="C4" s="3"/>
      <c r="D4" s="2"/>
      <c r="E4" s="2"/>
      <c r="F4" s="1"/>
      <c r="H4" s="7"/>
      <c r="I4" s="7"/>
      <c r="J4" s="7"/>
      <c r="K4" s="7"/>
      <c r="N4" s="2"/>
      <c r="O4" s="2" t="s">
        <v>5</v>
      </c>
      <c r="W4" s="1"/>
      <c r="X4" s="1"/>
      <c r="Y4" s="1"/>
    </row>
    <row r="5" spans="1:25" s="4" customFormat="1" ht="15.75" x14ac:dyDescent="0.25">
      <c r="A5" s="1" t="s">
        <v>72</v>
      </c>
      <c r="B5" s="2"/>
      <c r="C5" s="3"/>
      <c r="D5" s="2"/>
      <c r="E5" s="2"/>
      <c r="F5" s="1"/>
      <c r="H5" s="7"/>
      <c r="I5" s="7"/>
      <c r="J5" s="7"/>
      <c r="K5" s="7"/>
      <c r="N5" s="2"/>
      <c r="O5" s="2" t="s">
        <v>71</v>
      </c>
      <c r="W5" s="1"/>
      <c r="X5" s="1"/>
      <c r="Y5" s="1"/>
    </row>
    <row r="6" spans="1:25" s="4" customFormat="1" ht="15.75" x14ac:dyDescent="0.25">
      <c r="A6" s="97" t="s">
        <v>6</v>
      </c>
      <c r="B6" s="97"/>
      <c r="C6" s="97"/>
      <c r="D6" s="97"/>
      <c r="E6" s="97"/>
      <c r="F6" s="97"/>
      <c r="G6" s="97"/>
      <c r="H6" s="97"/>
      <c r="I6" s="97"/>
      <c r="J6" s="97"/>
      <c r="K6" s="97"/>
      <c r="L6" s="97"/>
      <c r="M6" s="97"/>
      <c r="N6" s="97"/>
      <c r="O6" s="97"/>
      <c r="P6" s="97"/>
      <c r="Q6" s="97"/>
      <c r="R6" s="97"/>
      <c r="S6" s="8"/>
      <c r="T6" s="8"/>
      <c r="U6" s="8"/>
      <c r="V6" s="8"/>
      <c r="W6" s="1"/>
      <c r="X6" s="1"/>
      <c r="Y6" s="1"/>
    </row>
    <row r="7" spans="1:25" s="4" customFormat="1" ht="8.25" customHeight="1" x14ac:dyDescent="0.25">
      <c r="A7" s="9"/>
      <c r="B7" s="10"/>
      <c r="C7" s="11"/>
      <c r="D7" s="11"/>
      <c r="E7" s="11"/>
      <c r="F7" s="1"/>
      <c r="G7" s="1"/>
      <c r="H7" s="12"/>
      <c r="I7" s="12"/>
      <c r="J7" s="12"/>
      <c r="K7" s="12"/>
      <c r="L7" s="1"/>
      <c r="M7" s="1"/>
      <c r="N7" s="1"/>
      <c r="O7" s="1"/>
      <c r="P7" s="1"/>
      <c r="Q7" s="1"/>
      <c r="R7" s="1"/>
      <c r="S7" s="1"/>
      <c r="T7" s="1"/>
      <c r="U7" s="1"/>
      <c r="V7" s="1"/>
      <c r="W7" s="1"/>
      <c r="X7" s="1"/>
      <c r="Y7" s="1"/>
    </row>
    <row r="8" spans="1:25" s="4" customFormat="1" ht="21.75" customHeight="1" x14ac:dyDescent="0.25">
      <c r="A8" s="98" t="s">
        <v>81</v>
      </c>
      <c r="B8" s="98"/>
      <c r="C8" s="98"/>
      <c r="D8" s="98"/>
      <c r="E8" s="98"/>
      <c r="F8" s="98"/>
      <c r="G8" s="98"/>
      <c r="H8" s="98"/>
      <c r="I8" s="98"/>
      <c r="J8" s="98"/>
      <c r="K8" s="98"/>
      <c r="L8" s="98"/>
      <c r="M8" s="98"/>
      <c r="N8" s="98"/>
      <c r="O8" s="98"/>
      <c r="P8" s="13"/>
      <c r="Q8" s="13"/>
      <c r="R8" s="13"/>
      <c r="S8" s="13"/>
      <c r="T8" s="13"/>
      <c r="U8" s="13"/>
      <c r="V8" s="13"/>
      <c r="W8" s="1"/>
      <c r="X8" s="1"/>
      <c r="Y8" s="1"/>
    </row>
    <row r="9" spans="1:25" s="4" customFormat="1" ht="36" customHeight="1" x14ac:dyDescent="0.25">
      <c r="A9" s="99" t="s">
        <v>7</v>
      </c>
      <c r="B9" s="99"/>
      <c r="C9" s="99"/>
      <c r="D9" s="99"/>
      <c r="E9" s="99"/>
      <c r="F9" s="99"/>
      <c r="G9" s="99"/>
      <c r="H9" s="99"/>
      <c r="I9" s="99"/>
      <c r="J9" s="99"/>
      <c r="K9" s="99"/>
      <c r="L9" s="99"/>
      <c r="M9" s="99"/>
      <c r="N9" s="99"/>
      <c r="O9" s="99"/>
      <c r="P9" s="14"/>
      <c r="Q9" s="14"/>
      <c r="R9" s="14"/>
      <c r="S9" s="14"/>
      <c r="T9" s="14"/>
      <c r="U9" s="14"/>
      <c r="V9" s="14"/>
      <c r="W9" s="1"/>
      <c r="X9" s="1"/>
      <c r="Y9" s="1"/>
    </row>
    <row r="10" spans="1:25" s="4" customFormat="1" ht="6" customHeight="1" x14ac:dyDescent="0.25">
      <c r="A10" s="15"/>
      <c r="B10" s="10"/>
      <c r="C10" s="11"/>
      <c r="D10" s="11"/>
      <c r="E10" s="11"/>
      <c r="F10" s="1"/>
      <c r="G10" s="1"/>
      <c r="H10" s="12"/>
      <c r="I10" s="12"/>
      <c r="J10" s="12"/>
      <c r="K10" s="12"/>
      <c r="L10" s="1"/>
      <c r="M10" s="1"/>
      <c r="N10" s="1"/>
      <c r="O10" s="1"/>
      <c r="P10" s="1"/>
      <c r="Q10" s="1"/>
      <c r="R10" s="1"/>
      <c r="S10" s="1"/>
      <c r="T10" s="1"/>
      <c r="U10" s="1"/>
      <c r="V10" s="1"/>
      <c r="W10" s="1"/>
      <c r="X10" s="1"/>
      <c r="Y10" s="1"/>
    </row>
    <row r="11" spans="1:25" s="4" customFormat="1" ht="25.5" customHeight="1" x14ac:dyDescent="0.25">
      <c r="A11" s="98" t="str">
        <f>A8</f>
        <v>№33-2023 «Ремонт насосно-компрессорных труб» /  №-2023 “Tubing repair”</v>
      </c>
      <c r="B11" s="98"/>
      <c r="C11" s="98"/>
      <c r="D11" s="98"/>
      <c r="E11" s="98"/>
      <c r="F11" s="98"/>
      <c r="G11" s="98"/>
      <c r="H11" s="98"/>
      <c r="I11" s="98"/>
      <c r="J11" s="98"/>
      <c r="K11" s="98"/>
      <c r="L11" s="98"/>
      <c r="M11" s="98"/>
      <c r="N11" s="98"/>
      <c r="O11" s="98"/>
      <c r="P11" s="13"/>
      <c r="Q11" s="13"/>
      <c r="R11" s="13"/>
      <c r="S11" s="13"/>
      <c r="T11" s="13"/>
      <c r="U11" s="13"/>
      <c r="V11" s="13"/>
      <c r="W11" s="1"/>
      <c r="X11" s="1"/>
      <c r="Y11" s="1"/>
    </row>
    <row r="12" spans="1:25" s="4" customFormat="1" ht="12" customHeight="1" x14ac:dyDescent="0.25">
      <c r="A12" s="100"/>
      <c r="B12" s="100"/>
      <c r="C12" s="100"/>
      <c r="D12" s="100"/>
      <c r="E12" s="100"/>
      <c r="F12" s="100"/>
      <c r="G12" s="100"/>
      <c r="H12" s="100"/>
      <c r="I12" s="100"/>
      <c r="J12" s="100"/>
      <c r="K12" s="100"/>
      <c r="L12" s="100"/>
      <c r="M12" s="100"/>
      <c r="N12" s="100"/>
      <c r="O12" s="100"/>
      <c r="P12" s="100"/>
      <c r="Q12" s="100"/>
      <c r="R12" s="100"/>
      <c r="S12" s="16"/>
      <c r="T12" s="16"/>
      <c r="U12" s="16"/>
      <c r="V12" s="16"/>
      <c r="W12" s="1"/>
      <c r="X12" s="1"/>
      <c r="Y12" s="1"/>
    </row>
    <row r="13" spans="1:25" s="4" customFormat="1" ht="15" customHeight="1" x14ac:dyDescent="0.25">
      <c r="A13" s="101"/>
      <c r="B13" s="101"/>
      <c r="C13" s="101"/>
      <c r="D13" s="101"/>
      <c r="E13" s="101"/>
      <c r="F13" s="101"/>
      <c r="G13" s="101"/>
      <c r="H13" s="101"/>
      <c r="I13" s="101"/>
      <c r="J13" s="101"/>
      <c r="K13" s="101"/>
      <c r="L13" s="101"/>
      <c r="M13" s="101"/>
      <c r="N13" s="101"/>
      <c r="O13" s="101"/>
      <c r="P13" s="101"/>
      <c r="Q13" s="101"/>
      <c r="R13" s="101"/>
      <c r="S13" s="17"/>
      <c r="T13" s="17"/>
      <c r="U13" s="17"/>
      <c r="V13" s="17"/>
      <c r="W13" s="1"/>
      <c r="X13" s="1"/>
      <c r="Y13" s="1"/>
    </row>
    <row r="14" spans="1:25" s="4" customFormat="1" ht="15.75" x14ac:dyDescent="0.25">
      <c r="A14" s="102" t="s">
        <v>8</v>
      </c>
      <c r="B14" s="102"/>
      <c r="C14" s="102"/>
      <c r="D14" s="102"/>
      <c r="E14" s="102"/>
      <c r="F14" s="102"/>
      <c r="G14" s="102"/>
      <c r="H14" s="102"/>
      <c r="I14" s="102"/>
      <c r="J14" s="102"/>
      <c r="K14" s="102"/>
      <c r="L14" s="102"/>
      <c r="M14" s="102"/>
      <c r="N14" s="102"/>
      <c r="O14" s="102"/>
      <c r="P14" s="102"/>
      <c r="Q14" s="102"/>
      <c r="R14" s="102"/>
      <c r="S14" s="1"/>
      <c r="T14" s="1"/>
      <c r="U14" s="1"/>
      <c r="V14" s="1"/>
      <c r="W14" s="1"/>
      <c r="X14" s="1"/>
      <c r="Y14" s="1"/>
    </row>
    <row r="15" spans="1:25" s="4" customFormat="1" ht="61.5" customHeight="1" x14ac:dyDescent="0.25">
      <c r="A15" s="99" t="s">
        <v>9</v>
      </c>
      <c r="B15" s="99"/>
      <c r="C15" s="99"/>
      <c r="D15" s="99"/>
      <c r="E15" s="99"/>
      <c r="F15" s="99"/>
      <c r="G15" s="99"/>
      <c r="H15" s="99"/>
      <c r="I15" s="99"/>
      <c r="J15" s="99"/>
      <c r="K15" s="99"/>
      <c r="L15" s="99"/>
      <c r="M15" s="99"/>
      <c r="N15" s="99"/>
      <c r="O15" s="99"/>
      <c r="P15" s="99"/>
      <c r="Q15" s="99"/>
      <c r="R15" s="99"/>
      <c r="S15" s="14"/>
      <c r="T15" s="14"/>
      <c r="U15" s="14"/>
      <c r="V15" s="14"/>
      <c r="W15" s="1"/>
      <c r="X15" s="1"/>
      <c r="Y15" s="1"/>
    </row>
    <row r="16" spans="1:25" s="4" customFormat="1" ht="15.75" x14ac:dyDescent="0.25">
      <c r="A16" s="115" t="s">
        <v>10</v>
      </c>
      <c r="B16" s="115"/>
      <c r="C16" s="115"/>
      <c r="D16" s="115"/>
      <c r="E16" s="115"/>
      <c r="F16" s="115"/>
      <c r="G16" s="115"/>
      <c r="H16" s="115"/>
      <c r="I16" s="115"/>
      <c r="J16" s="115"/>
      <c r="K16" s="115"/>
      <c r="L16" s="115"/>
      <c r="M16" s="115"/>
      <c r="N16" s="115"/>
      <c r="O16" s="115"/>
      <c r="P16" s="115"/>
      <c r="Q16" s="115"/>
      <c r="R16" s="115"/>
      <c r="S16" s="115"/>
      <c r="T16" s="115"/>
      <c r="U16" s="115"/>
      <c r="V16" s="115"/>
      <c r="W16" s="1"/>
      <c r="X16" s="1"/>
      <c r="Y16" s="1"/>
    </row>
    <row r="17" spans="1:27" s="4" customFormat="1" ht="27.75" customHeight="1" x14ac:dyDescent="0.25">
      <c r="A17" s="18"/>
      <c r="B17" s="116" t="s">
        <v>11</v>
      </c>
      <c r="C17" s="116" t="s">
        <v>12</v>
      </c>
      <c r="D17" s="116" t="s">
        <v>13</v>
      </c>
      <c r="E17" s="119" t="s">
        <v>14</v>
      </c>
      <c r="F17" s="120"/>
      <c r="G17" s="120"/>
      <c r="H17" s="120"/>
      <c r="I17" s="121"/>
      <c r="J17" s="122" t="s">
        <v>15</v>
      </c>
      <c r="K17" s="125" t="s">
        <v>16</v>
      </c>
      <c r="L17" s="116" t="s">
        <v>17</v>
      </c>
      <c r="M17" s="119" t="s">
        <v>14</v>
      </c>
      <c r="N17" s="120"/>
      <c r="O17" s="120"/>
      <c r="P17" s="120"/>
      <c r="Q17" s="120"/>
      <c r="R17" s="121"/>
      <c r="S17" s="18"/>
      <c r="T17" s="18"/>
      <c r="U17" s="18"/>
      <c r="V17" s="18"/>
      <c r="W17" s="1"/>
      <c r="X17" s="1"/>
      <c r="Y17" s="1"/>
    </row>
    <row r="18" spans="1:27" s="20" customFormat="1" ht="107.25" customHeight="1" x14ac:dyDescent="0.2">
      <c r="A18" s="103" t="s">
        <v>18</v>
      </c>
      <c r="B18" s="117"/>
      <c r="C18" s="117"/>
      <c r="D18" s="117"/>
      <c r="E18" s="128" t="s">
        <v>19</v>
      </c>
      <c r="F18" s="129"/>
      <c r="G18" s="129"/>
      <c r="H18" s="129"/>
      <c r="I18" s="130"/>
      <c r="J18" s="123"/>
      <c r="K18" s="126"/>
      <c r="L18" s="117"/>
      <c r="M18" s="131" t="s">
        <v>19</v>
      </c>
      <c r="N18" s="132"/>
      <c r="O18" s="132"/>
      <c r="P18" s="132"/>
      <c r="Q18" s="132"/>
      <c r="R18" s="133"/>
      <c r="S18" s="19"/>
    </row>
    <row r="19" spans="1:27" s="20" customFormat="1" ht="36" customHeight="1" x14ac:dyDescent="0.2">
      <c r="A19" s="104"/>
      <c r="B19" s="118"/>
      <c r="C19" s="118"/>
      <c r="D19" s="118"/>
      <c r="E19" s="21" t="s">
        <v>20</v>
      </c>
      <c r="F19" s="22" t="s">
        <v>21</v>
      </c>
      <c r="G19" s="105" t="s">
        <v>22</v>
      </c>
      <c r="H19" s="106"/>
      <c r="I19" s="22" t="s">
        <v>22</v>
      </c>
      <c r="J19" s="124"/>
      <c r="K19" s="127"/>
      <c r="L19" s="118"/>
      <c r="M19" s="21" t="s">
        <v>20</v>
      </c>
      <c r="N19" s="22" t="s">
        <v>21</v>
      </c>
      <c r="O19" s="105" t="s">
        <v>22</v>
      </c>
      <c r="P19" s="106"/>
      <c r="Q19" s="19"/>
      <c r="R19" s="22" t="s">
        <v>22</v>
      </c>
      <c r="S19" s="19"/>
    </row>
    <row r="20" spans="1:27" s="25" customFormat="1" ht="27" customHeight="1" x14ac:dyDescent="0.2">
      <c r="A20" s="23" t="s">
        <v>23</v>
      </c>
      <c r="B20" s="24" t="s">
        <v>24</v>
      </c>
      <c r="C20" s="111"/>
      <c r="D20" s="112"/>
      <c r="E20" s="112"/>
      <c r="F20" s="112"/>
      <c r="G20" s="112"/>
      <c r="H20" s="112"/>
      <c r="I20" s="113"/>
      <c r="J20" s="112"/>
      <c r="K20" s="112"/>
      <c r="L20" s="112"/>
      <c r="M20" s="112"/>
      <c r="N20" s="112"/>
      <c r="O20" s="112"/>
      <c r="P20" s="112"/>
      <c r="Q20" s="112"/>
      <c r="R20" s="114"/>
      <c r="X20" s="90"/>
      <c r="Y20" s="90"/>
      <c r="Z20" s="90"/>
      <c r="AA20" s="90"/>
    </row>
    <row r="21" spans="1:27" s="25" customFormat="1" ht="27" customHeight="1" x14ac:dyDescent="0.2">
      <c r="A21" s="26" t="s">
        <v>25</v>
      </c>
      <c r="B21" s="27" t="s">
        <v>70</v>
      </c>
      <c r="C21" s="28" t="s">
        <v>26</v>
      </c>
      <c r="D21" s="81">
        <f>SUM(E21:I21)</f>
        <v>4300</v>
      </c>
      <c r="E21" s="82">
        <v>1000</v>
      </c>
      <c r="F21" s="82">
        <v>2300</v>
      </c>
      <c r="G21" s="107" t="s">
        <v>75</v>
      </c>
      <c r="H21" s="108"/>
      <c r="I21" s="84">
        <v>1000</v>
      </c>
      <c r="J21" s="29">
        <f>K21*1.2</f>
        <v>0</v>
      </c>
      <c r="K21" s="30"/>
      <c r="L21" s="31">
        <f>SUM(M21:R21)</f>
        <v>0</v>
      </c>
      <c r="M21" s="32">
        <f>E21*K21</f>
        <v>0</v>
      </c>
      <c r="N21" s="32">
        <f>F21*$K$21</f>
        <v>0</v>
      </c>
      <c r="O21" s="109"/>
      <c r="P21" s="110"/>
      <c r="Q21" s="109">
        <f>I21*$K$21</f>
        <v>0</v>
      </c>
      <c r="R21" s="110"/>
      <c r="X21" s="90"/>
      <c r="Y21" s="90"/>
      <c r="Z21" s="90"/>
      <c r="AA21" s="90"/>
    </row>
    <row r="22" spans="1:27" ht="25.5" x14ac:dyDescent="0.2">
      <c r="A22" s="37"/>
      <c r="B22" s="38" t="s">
        <v>27</v>
      </c>
      <c r="C22" s="39"/>
      <c r="D22" s="40"/>
      <c r="E22" s="40"/>
      <c r="F22" s="40"/>
      <c r="G22" s="134"/>
      <c r="H22" s="135"/>
      <c r="I22" s="41"/>
      <c r="J22" s="42"/>
      <c r="K22" s="43"/>
      <c r="L22" s="44">
        <f>SUM(M22:R22)</f>
        <v>0</v>
      </c>
      <c r="M22" s="44">
        <f>SUM(M21:M21)</f>
        <v>0</v>
      </c>
      <c r="N22" s="44">
        <f>SUM(N21:N21)</f>
        <v>0</v>
      </c>
      <c r="O22" s="136">
        <f>SUM(O21:P21)</f>
        <v>0</v>
      </c>
      <c r="P22" s="137"/>
      <c r="Q22" s="136">
        <f>SUM(R21:R21)</f>
        <v>0</v>
      </c>
      <c r="R22" s="137"/>
    </row>
    <row r="23" spans="1:27" ht="40.5" customHeight="1" x14ac:dyDescent="0.2">
      <c r="A23" s="45" t="s">
        <v>28</v>
      </c>
      <c r="B23" s="46" t="s">
        <v>29</v>
      </c>
      <c r="C23" s="24"/>
      <c r="D23" s="138"/>
      <c r="E23" s="138"/>
      <c r="F23" s="138"/>
      <c r="G23" s="138"/>
      <c r="H23" s="138"/>
      <c r="I23" s="139"/>
      <c r="J23" s="138"/>
      <c r="K23" s="138"/>
      <c r="L23" s="138"/>
      <c r="M23" s="138"/>
      <c r="N23" s="138"/>
      <c r="O23" s="138"/>
      <c r="P23" s="138"/>
      <c r="Q23" s="138"/>
      <c r="R23" s="138"/>
    </row>
    <row r="24" spans="1:27" ht="30" customHeight="1" x14ac:dyDescent="0.2">
      <c r="A24" s="26" t="s">
        <v>30</v>
      </c>
      <c r="B24" s="27" t="s">
        <v>70</v>
      </c>
      <c r="C24" s="34" t="s">
        <v>26</v>
      </c>
      <c r="D24" s="83">
        <f>SUM(E24:I24)</f>
        <v>180</v>
      </c>
      <c r="E24" s="85">
        <v>20</v>
      </c>
      <c r="F24" s="85">
        <v>140</v>
      </c>
      <c r="G24" s="140"/>
      <c r="H24" s="141"/>
      <c r="I24" s="85">
        <v>20</v>
      </c>
      <c r="J24" s="29">
        <f>K24*1.2</f>
        <v>0</v>
      </c>
      <c r="K24" s="30"/>
      <c r="L24" s="31">
        <f>SUM(M24:R24)</f>
        <v>0</v>
      </c>
      <c r="M24" s="32">
        <f>E24*K24</f>
        <v>0</v>
      </c>
      <c r="N24" s="36">
        <f>F24*K24</f>
        <v>0</v>
      </c>
      <c r="O24" s="109" t="s">
        <v>75</v>
      </c>
      <c r="P24" s="110"/>
      <c r="Q24" s="109">
        <f>I24*$K$24</f>
        <v>0</v>
      </c>
      <c r="R24" s="110"/>
    </row>
    <row r="25" spans="1:27" ht="33" customHeight="1" x14ac:dyDescent="0.2">
      <c r="A25" s="37"/>
      <c r="B25" s="38" t="s">
        <v>27</v>
      </c>
      <c r="C25" s="39"/>
      <c r="D25" s="40"/>
      <c r="E25" s="40"/>
      <c r="F25" s="40"/>
      <c r="G25" s="134"/>
      <c r="H25" s="135"/>
      <c r="I25" s="41"/>
      <c r="J25" s="42"/>
      <c r="K25" s="43"/>
      <c r="L25" s="44">
        <f>SUM(M25:R25)</f>
        <v>0</v>
      </c>
      <c r="M25" s="44">
        <f>SUM(M24:M24)</f>
        <v>0</v>
      </c>
      <c r="N25" s="44">
        <f>SUM(N24:N24)</f>
        <v>0</v>
      </c>
      <c r="O25" s="136">
        <f>SUM(O24:P24)</f>
        <v>0</v>
      </c>
      <c r="P25" s="137"/>
      <c r="Q25" s="136">
        <f>SUM(Q24:R24)</f>
        <v>0</v>
      </c>
      <c r="R25" s="137"/>
    </row>
    <row r="26" spans="1:27" ht="48" customHeight="1" x14ac:dyDescent="0.2">
      <c r="A26" s="47" t="s">
        <v>31</v>
      </c>
      <c r="B26" s="46" t="s">
        <v>32</v>
      </c>
      <c r="C26" s="24"/>
      <c r="D26" s="138"/>
      <c r="E26" s="138"/>
      <c r="F26" s="138"/>
      <c r="G26" s="138"/>
      <c r="H26" s="138"/>
      <c r="I26" s="139"/>
      <c r="J26" s="138"/>
      <c r="K26" s="138"/>
      <c r="L26" s="138"/>
      <c r="M26" s="138"/>
      <c r="N26" s="138"/>
      <c r="O26" s="138"/>
      <c r="P26" s="138"/>
      <c r="Q26" s="138"/>
      <c r="R26" s="138"/>
    </row>
    <row r="27" spans="1:27" ht="30" customHeight="1" x14ac:dyDescent="0.2">
      <c r="A27" s="26" t="s">
        <v>33</v>
      </c>
      <c r="B27" s="27" t="s">
        <v>70</v>
      </c>
      <c r="C27" s="34" t="s">
        <v>26</v>
      </c>
      <c r="D27" s="83">
        <f>SUM(E27:I27)</f>
        <v>2040</v>
      </c>
      <c r="E27" s="85">
        <v>470</v>
      </c>
      <c r="F27" s="85">
        <v>1100</v>
      </c>
      <c r="G27" s="146"/>
      <c r="H27" s="147"/>
      <c r="I27" s="85">
        <v>470</v>
      </c>
      <c r="J27" s="29">
        <f>K27*1.2</f>
        <v>0</v>
      </c>
      <c r="K27" s="30"/>
      <c r="L27" s="31">
        <f>SUM(M27:R27)</f>
        <v>0</v>
      </c>
      <c r="M27" s="32">
        <f>E27*K27</f>
        <v>0</v>
      </c>
      <c r="N27" s="36">
        <f>F27*K27</f>
        <v>0</v>
      </c>
      <c r="O27" s="109"/>
      <c r="P27" s="110"/>
      <c r="Q27" s="109">
        <f>I27*K27</f>
        <v>0</v>
      </c>
      <c r="R27" s="110"/>
    </row>
    <row r="28" spans="1:27" ht="31.5" customHeight="1" x14ac:dyDescent="0.2">
      <c r="A28" s="37"/>
      <c r="B28" s="38" t="s">
        <v>27</v>
      </c>
      <c r="C28" s="39"/>
      <c r="D28" s="40"/>
      <c r="E28" s="40"/>
      <c r="F28" s="40"/>
      <c r="G28" s="134"/>
      <c r="H28" s="135"/>
      <c r="I28" s="41"/>
      <c r="J28" s="42"/>
      <c r="K28" s="43"/>
      <c r="L28" s="44">
        <f>SUM(M28:R28)</f>
        <v>0</v>
      </c>
      <c r="M28" s="44">
        <f>SUM(M27:M27)</f>
        <v>0</v>
      </c>
      <c r="N28" s="44">
        <f>SUM(N27:N27)</f>
        <v>0</v>
      </c>
      <c r="O28" s="136">
        <f>SUM(O27:P27)</f>
        <v>0</v>
      </c>
      <c r="P28" s="137"/>
      <c r="Q28" s="136">
        <f>SUM(Q27:R27)</f>
        <v>0</v>
      </c>
      <c r="R28" s="137"/>
    </row>
    <row r="29" spans="1:27" ht="34.5" customHeight="1" x14ac:dyDescent="0.2">
      <c r="A29" s="45" t="s">
        <v>34</v>
      </c>
      <c r="B29" s="24" t="s">
        <v>35</v>
      </c>
      <c r="C29" s="24"/>
      <c r="D29" s="138"/>
      <c r="E29" s="138"/>
      <c r="F29" s="138"/>
      <c r="G29" s="138"/>
      <c r="H29" s="138"/>
      <c r="I29" s="139"/>
      <c r="J29" s="138"/>
      <c r="K29" s="138"/>
      <c r="L29" s="138"/>
      <c r="M29" s="138"/>
      <c r="N29" s="138"/>
      <c r="O29" s="138"/>
      <c r="P29" s="138"/>
      <c r="Q29" s="138"/>
      <c r="R29" s="138"/>
    </row>
    <row r="30" spans="1:27" ht="33" customHeight="1" x14ac:dyDescent="0.2">
      <c r="A30" s="26" t="s">
        <v>36</v>
      </c>
      <c r="B30" s="33" t="s">
        <v>37</v>
      </c>
      <c r="C30" s="34" t="s">
        <v>26</v>
      </c>
      <c r="D30" s="83">
        <f>SUM(E30:I30)</f>
        <v>6520</v>
      </c>
      <c r="E30" s="85">
        <f>E21+E24+E27</f>
        <v>1490</v>
      </c>
      <c r="F30" s="85">
        <f>F21+F24+F27</f>
        <v>3540</v>
      </c>
      <c r="G30" s="142"/>
      <c r="H30" s="143"/>
      <c r="I30" s="85">
        <f>I21+I24+I27</f>
        <v>1490</v>
      </c>
      <c r="J30" s="29">
        <f>K30*1.2</f>
        <v>0</v>
      </c>
      <c r="K30" s="30"/>
      <c r="L30" s="31">
        <f>SUM(M30:R30)</f>
        <v>0</v>
      </c>
      <c r="M30" s="32">
        <f>K30*E30</f>
        <v>0</v>
      </c>
      <c r="N30" s="36">
        <f>K30*F30</f>
        <v>0</v>
      </c>
      <c r="O30" s="109"/>
      <c r="P30" s="110"/>
      <c r="Q30" s="144" t="s">
        <v>75</v>
      </c>
      <c r="R30" s="145"/>
    </row>
    <row r="31" spans="1:27" s="48" customFormat="1" ht="31.5" customHeight="1" x14ac:dyDescent="0.2">
      <c r="A31" s="37"/>
      <c r="B31" s="38" t="s">
        <v>27</v>
      </c>
      <c r="C31" s="39"/>
      <c r="D31" s="40"/>
      <c r="E31" s="40"/>
      <c r="F31" s="40"/>
      <c r="G31" s="134"/>
      <c r="H31" s="135"/>
      <c r="I31" s="41"/>
      <c r="J31" s="42"/>
      <c r="K31" s="43"/>
      <c r="L31" s="44">
        <f>SUM(M31:R31)</f>
        <v>0</v>
      </c>
      <c r="M31" s="44">
        <f>SUM(M30:M30)</f>
        <v>0</v>
      </c>
      <c r="N31" s="44">
        <f>SUM(N30:N30)</f>
        <v>0</v>
      </c>
      <c r="O31" s="136">
        <f>SUM(O30:P30)</f>
        <v>0</v>
      </c>
      <c r="P31" s="137"/>
      <c r="Q31" s="148" t="s">
        <v>75</v>
      </c>
      <c r="R31" s="149"/>
    </row>
    <row r="32" spans="1:27" ht="27.75" customHeight="1" x14ac:dyDescent="0.2">
      <c r="A32" s="45" t="s">
        <v>38</v>
      </c>
      <c r="B32" s="24" t="s">
        <v>39</v>
      </c>
      <c r="C32" s="24"/>
      <c r="D32" s="138"/>
      <c r="E32" s="138"/>
      <c r="F32" s="138"/>
      <c r="G32" s="138"/>
      <c r="H32" s="138"/>
      <c r="I32" s="139"/>
      <c r="J32" s="138"/>
      <c r="K32" s="138"/>
      <c r="L32" s="138"/>
      <c r="M32" s="138"/>
      <c r="N32" s="138"/>
      <c r="O32" s="138"/>
      <c r="P32" s="138"/>
      <c r="Q32" s="138"/>
      <c r="R32" s="138"/>
    </row>
    <row r="33" spans="1:18" ht="33.75" customHeight="1" x14ac:dyDescent="0.2">
      <c r="A33" s="26" t="s">
        <v>40</v>
      </c>
      <c r="B33" s="33" t="s">
        <v>41</v>
      </c>
      <c r="C33" s="34" t="s">
        <v>26</v>
      </c>
      <c r="D33" s="83">
        <f>SUM(E33:I33)</f>
        <v>4300</v>
      </c>
      <c r="E33" s="85">
        <f>E21</f>
        <v>1000</v>
      </c>
      <c r="F33" s="85">
        <f>F21</f>
        <v>2300</v>
      </c>
      <c r="G33" s="142"/>
      <c r="H33" s="143"/>
      <c r="I33" s="85">
        <f>I21</f>
        <v>1000</v>
      </c>
      <c r="J33" s="29">
        <f>K33*1.2</f>
        <v>0</v>
      </c>
      <c r="K33" s="30"/>
      <c r="L33" s="31">
        <f>SUM(M33:R33)</f>
        <v>0</v>
      </c>
      <c r="M33" s="32">
        <f>K33*E33</f>
        <v>0</v>
      </c>
      <c r="N33" s="36">
        <f>K33*F33</f>
        <v>0</v>
      </c>
      <c r="O33" s="109"/>
      <c r="P33" s="110"/>
      <c r="Q33" s="144" t="s">
        <v>75</v>
      </c>
      <c r="R33" s="145"/>
    </row>
    <row r="34" spans="1:18" s="48" customFormat="1" ht="45" customHeight="1" x14ac:dyDescent="0.2">
      <c r="A34" s="37"/>
      <c r="B34" s="38" t="s">
        <v>27</v>
      </c>
      <c r="C34" s="39"/>
      <c r="D34" s="40"/>
      <c r="E34" s="40"/>
      <c r="F34" s="40"/>
      <c r="G34" s="134"/>
      <c r="H34" s="135"/>
      <c r="I34" s="41"/>
      <c r="J34" s="42"/>
      <c r="K34" s="43"/>
      <c r="L34" s="44">
        <f>SUM(M34:R34)</f>
        <v>0</v>
      </c>
      <c r="M34" s="44">
        <f>SUM(M33:M33)</f>
        <v>0</v>
      </c>
      <c r="N34" s="44">
        <f>SUM(N33:N33)</f>
        <v>0</v>
      </c>
      <c r="O34" s="136">
        <f>SUM(O33:P33)</f>
        <v>0</v>
      </c>
      <c r="P34" s="137"/>
      <c r="Q34" s="148" t="s">
        <v>75</v>
      </c>
      <c r="R34" s="149"/>
    </row>
    <row r="35" spans="1:18" s="48" customFormat="1" ht="60.75" customHeight="1" x14ac:dyDescent="0.2">
      <c r="A35" s="45" t="s">
        <v>42</v>
      </c>
      <c r="B35" s="24" t="s">
        <v>43</v>
      </c>
      <c r="C35" s="24"/>
      <c r="D35" s="138"/>
      <c r="E35" s="138"/>
      <c r="F35" s="138"/>
      <c r="G35" s="138"/>
      <c r="H35" s="138"/>
      <c r="I35" s="139"/>
      <c r="J35" s="138"/>
      <c r="K35" s="138"/>
      <c r="L35" s="138"/>
      <c r="M35" s="138"/>
      <c r="N35" s="138"/>
      <c r="O35" s="138"/>
      <c r="P35" s="138"/>
      <c r="Q35" s="138"/>
      <c r="R35" s="138"/>
    </row>
    <row r="36" spans="1:18" s="48" customFormat="1" ht="48.75" customHeight="1" x14ac:dyDescent="0.2">
      <c r="A36" s="26" t="s">
        <v>44</v>
      </c>
      <c r="B36" s="49" t="s">
        <v>45</v>
      </c>
      <c r="C36" s="34" t="s">
        <v>26</v>
      </c>
      <c r="D36" s="83">
        <f>SUM(E36:I36)</f>
        <v>6520</v>
      </c>
      <c r="E36" s="85">
        <f>E30</f>
        <v>1490</v>
      </c>
      <c r="F36" s="85">
        <f>F30</f>
        <v>3540</v>
      </c>
      <c r="G36" s="150"/>
      <c r="H36" s="151"/>
      <c r="I36" s="85">
        <f>I21+I24+I27</f>
        <v>1490</v>
      </c>
      <c r="J36" s="29">
        <f>K36*1.2</f>
        <v>0</v>
      </c>
      <c r="K36" s="30"/>
      <c r="L36" s="31">
        <f>SUM(M36:R36)</f>
        <v>0</v>
      </c>
      <c r="M36" s="32">
        <f>K36*E36</f>
        <v>0</v>
      </c>
      <c r="N36" s="36">
        <f>K36*F36</f>
        <v>0</v>
      </c>
      <c r="O36" s="109"/>
      <c r="P36" s="110"/>
      <c r="Q36" s="109">
        <f>K36*I36</f>
        <v>0</v>
      </c>
      <c r="R36" s="110"/>
    </row>
    <row r="37" spans="1:18" s="48" customFormat="1" ht="42.75" customHeight="1" x14ac:dyDescent="0.2">
      <c r="A37" s="37"/>
      <c r="B37" s="38" t="s">
        <v>27</v>
      </c>
      <c r="C37" s="39"/>
      <c r="D37" s="40"/>
      <c r="E37" s="40"/>
      <c r="F37" s="40"/>
      <c r="G37" s="134"/>
      <c r="H37" s="135"/>
      <c r="I37" s="41"/>
      <c r="J37" s="42"/>
      <c r="K37" s="43"/>
      <c r="L37" s="44">
        <f>SUM(M37:R37)</f>
        <v>0</v>
      </c>
      <c r="M37" s="44">
        <f>SUM(M36:M36)</f>
        <v>0</v>
      </c>
      <c r="N37" s="44">
        <f>SUM(N36:N36)</f>
        <v>0</v>
      </c>
      <c r="O37" s="136">
        <f>SUM(O36:Q36)</f>
        <v>0</v>
      </c>
      <c r="P37" s="137"/>
      <c r="Q37" s="136">
        <f>SUM(Q36:R36)</f>
        <v>0</v>
      </c>
      <c r="R37" s="137"/>
    </row>
    <row r="38" spans="1:18" s="48" customFormat="1" ht="81" customHeight="1" x14ac:dyDescent="0.2">
      <c r="A38" s="45" t="s">
        <v>46</v>
      </c>
      <c r="B38" s="24" t="s">
        <v>76</v>
      </c>
      <c r="C38" s="24"/>
      <c r="D38" s="111"/>
      <c r="E38" s="112"/>
      <c r="F38" s="112"/>
      <c r="G38" s="112"/>
      <c r="H38" s="112"/>
      <c r="I38" s="113"/>
      <c r="J38" s="112"/>
      <c r="K38" s="112"/>
      <c r="L38" s="112"/>
      <c r="M38" s="112"/>
      <c r="N38" s="112"/>
      <c r="O38" s="112"/>
      <c r="P38" s="112"/>
      <c r="Q38" s="112"/>
      <c r="R38" s="114"/>
    </row>
    <row r="39" spans="1:18" s="48" customFormat="1" ht="57.75" customHeight="1" x14ac:dyDescent="0.2">
      <c r="A39" s="26" t="s">
        <v>47</v>
      </c>
      <c r="B39" s="49" t="s">
        <v>48</v>
      </c>
      <c r="C39" s="34" t="s">
        <v>26</v>
      </c>
      <c r="D39" s="83">
        <f>SUM(E39:I39)</f>
        <v>4300</v>
      </c>
      <c r="E39" s="85">
        <f>E33</f>
        <v>1000</v>
      </c>
      <c r="F39" s="85">
        <f>F33</f>
        <v>2300</v>
      </c>
      <c r="G39" s="150"/>
      <c r="H39" s="151"/>
      <c r="I39" s="85">
        <f>I21</f>
        <v>1000</v>
      </c>
      <c r="J39" s="29">
        <f>K39*1.2</f>
        <v>0</v>
      </c>
      <c r="K39" s="30"/>
      <c r="L39" s="31">
        <f>SUM(M39:R39)</f>
        <v>0</v>
      </c>
      <c r="M39" s="32">
        <f>K39*E39</f>
        <v>0</v>
      </c>
      <c r="N39" s="36">
        <f>K39*F39</f>
        <v>0</v>
      </c>
      <c r="O39" s="109"/>
      <c r="P39" s="110"/>
      <c r="Q39" s="109">
        <f>K39*I39</f>
        <v>0</v>
      </c>
      <c r="R39" s="110"/>
    </row>
    <row r="40" spans="1:18" s="48" customFormat="1" ht="42.75" customHeight="1" x14ac:dyDescent="0.2">
      <c r="A40" s="37"/>
      <c r="B40" s="38" t="s">
        <v>27</v>
      </c>
      <c r="C40" s="39"/>
      <c r="D40" s="40"/>
      <c r="E40" s="40"/>
      <c r="F40" s="40"/>
      <c r="G40" s="134"/>
      <c r="H40" s="135"/>
      <c r="I40" s="41"/>
      <c r="J40" s="42"/>
      <c r="K40" s="43"/>
      <c r="L40" s="44">
        <f>SUM(M40:R40)</f>
        <v>0</v>
      </c>
      <c r="M40" s="44">
        <f>SUM(M39:M39)</f>
        <v>0</v>
      </c>
      <c r="N40" s="44">
        <f>SUM(N39:N39)</f>
        <v>0</v>
      </c>
      <c r="O40" s="136">
        <f>SUM(O39:Q39)</f>
        <v>0</v>
      </c>
      <c r="P40" s="137"/>
      <c r="Q40" s="136">
        <f>SUM(Q39:V39)</f>
        <v>0</v>
      </c>
      <c r="R40" s="137"/>
    </row>
    <row r="41" spans="1:18" s="48" customFormat="1" ht="81" customHeight="1" x14ac:dyDescent="0.2">
      <c r="A41" s="45" t="s">
        <v>49</v>
      </c>
      <c r="B41" s="24" t="s">
        <v>77</v>
      </c>
      <c r="C41" s="24"/>
      <c r="D41" s="111"/>
      <c r="E41" s="112"/>
      <c r="F41" s="112"/>
      <c r="G41" s="112"/>
      <c r="H41" s="112"/>
      <c r="I41" s="113"/>
      <c r="J41" s="112"/>
      <c r="K41" s="112"/>
      <c r="L41" s="112"/>
      <c r="M41" s="112"/>
      <c r="N41" s="112"/>
      <c r="O41" s="112"/>
      <c r="P41" s="112"/>
      <c r="Q41" s="112"/>
      <c r="R41" s="114"/>
    </row>
    <row r="42" spans="1:18" s="48" customFormat="1" ht="73.5" customHeight="1" x14ac:dyDescent="0.2">
      <c r="A42" s="26" t="s">
        <v>47</v>
      </c>
      <c r="B42" s="49" t="s">
        <v>77</v>
      </c>
      <c r="C42" s="34" t="s">
        <v>50</v>
      </c>
      <c r="D42" s="86">
        <f>SUM(E42:I42)</f>
        <v>221</v>
      </c>
      <c r="E42" s="89">
        <v>49</v>
      </c>
      <c r="F42" s="89">
        <v>123</v>
      </c>
      <c r="G42" s="152"/>
      <c r="H42" s="153"/>
      <c r="I42" s="93">
        <v>49</v>
      </c>
      <c r="J42" s="29">
        <f>K42*1.2</f>
        <v>0</v>
      </c>
      <c r="K42" s="30"/>
      <c r="L42" s="31">
        <f>SUM(M42:R42)</f>
        <v>0</v>
      </c>
      <c r="M42" s="32">
        <f>K42*E42</f>
        <v>0</v>
      </c>
      <c r="N42" s="36">
        <f>K42*F42</f>
        <v>0</v>
      </c>
      <c r="O42" s="109"/>
      <c r="P42" s="110"/>
      <c r="Q42" s="109">
        <f>K42*I42</f>
        <v>0</v>
      </c>
      <c r="R42" s="110"/>
    </row>
    <row r="43" spans="1:18" s="48" customFormat="1" ht="42.75" customHeight="1" x14ac:dyDescent="0.2">
      <c r="A43" s="37"/>
      <c r="B43" s="38" t="s">
        <v>27</v>
      </c>
      <c r="C43" s="39"/>
      <c r="D43" s="40"/>
      <c r="E43" s="40"/>
      <c r="F43" s="40"/>
      <c r="G43" s="134"/>
      <c r="H43" s="135"/>
      <c r="I43" s="41"/>
      <c r="J43" s="42"/>
      <c r="K43" s="43"/>
      <c r="L43" s="44">
        <f>SUM(M43:R43)</f>
        <v>0</v>
      </c>
      <c r="M43" s="44">
        <f>SUM(M42:M42)</f>
        <v>0</v>
      </c>
      <c r="N43" s="44">
        <f>SUM(N42:N42)</f>
        <v>0</v>
      </c>
      <c r="O43" s="136">
        <f>SUM(O42:Q42)</f>
        <v>0</v>
      </c>
      <c r="P43" s="137"/>
      <c r="Q43" s="136">
        <f>SUM(Q42:V42)</f>
        <v>0</v>
      </c>
      <c r="R43" s="137"/>
    </row>
    <row r="44" spans="1:18" ht="61.5" customHeight="1" x14ac:dyDescent="0.2">
      <c r="A44" s="94"/>
      <c r="B44" s="168" t="s">
        <v>51</v>
      </c>
      <c r="C44" s="169"/>
      <c r="D44" s="169"/>
      <c r="E44" s="169"/>
      <c r="F44" s="169"/>
      <c r="G44" s="169"/>
      <c r="H44" s="169"/>
      <c r="I44" s="169"/>
      <c r="J44" s="169"/>
      <c r="K44" s="170"/>
      <c r="L44" s="95">
        <f>L22+L25+L28+L31+L34+L37+L40+L43</f>
        <v>0</v>
      </c>
      <c r="M44" s="96"/>
      <c r="N44" s="96"/>
      <c r="O44" s="109"/>
      <c r="P44" s="110"/>
      <c r="Q44" s="109"/>
      <c r="R44" s="110"/>
    </row>
    <row r="45" spans="1:18" ht="35.25" customHeight="1" x14ac:dyDescent="0.2">
      <c r="A45" s="94"/>
      <c r="B45" s="168" t="s">
        <v>52</v>
      </c>
      <c r="C45" s="169"/>
      <c r="D45" s="169"/>
      <c r="E45" s="169"/>
      <c r="F45" s="169"/>
      <c r="G45" s="169"/>
      <c r="H45" s="169"/>
      <c r="I45" s="169"/>
      <c r="J45" s="169"/>
      <c r="K45" s="170"/>
      <c r="L45" s="95">
        <f>L46-L44</f>
        <v>0</v>
      </c>
      <c r="M45" s="96"/>
      <c r="N45" s="96"/>
      <c r="O45" s="91"/>
      <c r="P45" s="92"/>
      <c r="Q45" s="91"/>
      <c r="R45" s="92"/>
    </row>
    <row r="46" spans="1:18" ht="52.5" customHeight="1" x14ac:dyDescent="0.2">
      <c r="A46" s="94"/>
      <c r="B46" s="168" t="s">
        <v>53</v>
      </c>
      <c r="C46" s="169"/>
      <c r="D46" s="169"/>
      <c r="E46" s="169"/>
      <c r="F46" s="169"/>
      <c r="G46" s="169"/>
      <c r="H46" s="169"/>
      <c r="I46" s="169"/>
      <c r="J46" s="169"/>
      <c r="K46" s="170"/>
      <c r="L46" s="95">
        <f>L44*1.2</f>
        <v>0</v>
      </c>
      <c r="M46" s="96"/>
      <c r="N46" s="96"/>
      <c r="O46" s="109"/>
      <c r="P46" s="110"/>
      <c r="Q46" s="109"/>
      <c r="R46" s="110"/>
    </row>
    <row r="47" spans="1:18" ht="39" customHeight="1" x14ac:dyDescent="0.2">
      <c r="A47" s="154" t="s">
        <v>54</v>
      </c>
      <c r="B47" s="155"/>
      <c r="C47" s="155"/>
      <c r="D47" s="155"/>
      <c r="E47" s="155"/>
      <c r="F47" s="155"/>
      <c r="G47" s="155"/>
      <c r="H47" s="155"/>
      <c r="I47" s="155"/>
      <c r="J47" s="155"/>
      <c r="K47" s="156"/>
      <c r="L47" s="157"/>
      <c r="M47" s="157"/>
      <c r="N47" s="157"/>
      <c r="O47" s="157"/>
      <c r="P47" s="157"/>
      <c r="Q47" s="157"/>
      <c r="R47" s="157"/>
    </row>
    <row r="48" spans="1:18" s="48" customFormat="1" ht="89.25" customHeight="1" x14ac:dyDescent="0.2">
      <c r="A48" s="45"/>
      <c r="B48" s="46" t="s">
        <v>55</v>
      </c>
      <c r="C48" s="158" t="s">
        <v>15</v>
      </c>
      <c r="D48" s="159"/>
      <c r="E48" s="160" t="s">
        <v>56</v>
      </c>
      <c r="F48" s="161"/>
      <c r="G48" s="162"/>
      <c r="I48" s="173" t="s">
        <v>79</v>
      </c>
      <c r="J48" s="173"/>
      <c r="K48" s="171" t="s">
        <v>78</v>
      </c>
      <c r="L48" s="171"/>
      <c r="M48" s="158" t="s">
        <v>15</v>
      </c>
      <c r="N48" s="174"/>
      <c r="O48" s="174"/>
      <c r="P48" s="174"/>
      <c r="Q48" s="174"/>
      <c r="R48" s="159"/>
    </row>
    <row r="49" spans="1:24" s="48" customFormat="1" ht="60" customHeight="1" x14ac:dyDescent="0.2">
      <c r="A49" s="50"/>
      <c r="B49" s="51" t="s">
        <v>80</v>
      </c>
      <c r="C49" s="163">
        <f>E49*1.2</f>
        <v>0</v>
      </c>
      <c r="D49" s="164"/>
      <c r="E49" s="165"/>
      <c r="F49" s="166"/>
      <c r="G49" s="167"/>
      <c r="H49" s="87"/>
      <c r="I49" s="173"/>
      <c r="J49" s="173"/>
      <c r="K49" s="172"/>
      <c r="L49" s="172"/>
      <c r="M49" s="175">
        <f>K49*1.2</f>
        <v>0</v>
      </c>
      <c r="N49" s="176"/>
      <c r="O49" s="176"/>
      <c r="P49" s="176"/>
      <c r="Q49" s="176"/>
      <c r="R49" s="177"/>
    </row>
    <row r="50" spans="1:24" s="48" customFormat="1" ht="50.25" customHeight="1" x14ac:dyDescent="0.2">
      <c r="A50" s="185"/>
      <c r="B50" s="186"/>
      <c r="C50" s="186"/>
      <c r="D50" s="186"/>
      <c r="E50" s="186"/>
      <c r="F50" s="186"/>
      <c r="G50" s="186"/>
      <c r="H50" s="186"/>
      <c r="I50" s="186"/>
      <c r="J50" s="186"/>
      <c r="K50" s="186"/>
      <c r="L50" s="186"/>
      <c r="M50" s="186"/>
      <c r="N50" s="186"/>
      <c r="O50" s="186"/>
      <c r="P50" s="186"/>
      <c r="Q50" s="186"/>
      <c r="R50" s="187"/>
      <c r="S50" s="88"/>
      <c r="T50" s="88"/>
      <c r="U50" s="88"/>
      <c r="V50" s="88"/>
    </row>
    <row r="51" spans="1:24" s="52" customFormat="1" ht="24" customHeight="1" x14ac:dyDescent="0.25">
      <c r="A51" s="188" t="s">
        <v>57</v>
      </c>
      <c r="B51" s="189"/>
      <c r="C51" s="189"/>
      <c r="D51" s="189"/>
      <c r="E51" s="189"/>
      <c r="F51" s="189"/>
      <c r="G51" s="189"/>
      <c r="H51" s="189"/>
      <c r="I51" s="189"/>
      <c r="J51" s="189"/>
      <c r="K51" s="189"/>
      <c r="L51" s="189"/>
      <c r="M51" s="189"/>
      <c r="N51" s="189"/>
      <c r="O51" s="189"/>
      <c r="P51" s="189"/>
      <c r="Q51" s="189"/>
      <c r="R51" s="189"/>
      <c r="S51" s="189"/>
      <c r="T51" s="189"/>
      <c r="U51" s="189"/>
      <c r="V51" s="190"/>
    </row>
    <row r="52" spans="1:24" s="52" customFormat="1" ht="225.75" customHeight="1" x14ac:dyDescent="0.25">
      <c r="A52" s="194" t="s">
        <v>73</v>
      </c>
      <c r="B52" s="195"/>
      <c r="C52" s="195"/>
      <c r="D52" s="195"/>
      <c r="E52" s="195"/>
      <c r="F52" s="195"/>
      <c r="G52" s="195"/>
      <c r="H52" s="195"/>
      <c r="I52" s="195"/>
      <c r="J52" s="195"/>
      <c r="K52" s="195"/>
      <c r="L52" s="195"/>
      <c r="M52" s="195"/>
      <c r="N52" s="195"/>
      <c r="O52" s="195"/>
      <c r="P52" s="195"/>
      <c r="Q52" s="195"/>
      <c r="R52" s="195"/>
      <c r="S52" s="53"/>
      <c r="T52" s="53"/>
      <c r="U52" s="53"/>
      <c r="V52" s="53"/>
    </row>
    <row r="53" spans="1:24" s="52" customFormat="1" ht="62.25" customHeight="1" x14ac:dyDescent="0.25">
      <c r="A53" s="191" t="s">
        <v>74</v>
      </c>
      <c r="B53" s="191"/>
      <c r="C53" s="191"/>
      <c r="D53" s="191"/>
      <c r="E53" s="191"/>
      <c r="F53" s="191"/>
      <c r="G53" s="191"/>
      <c r="H53" s="191"/>
      <c r="I53" s="191"/>
      <c r="J53" s="191"/>
      <c r="K53" s="191"/>
      <c r="L53" s="191"/>
      <c r="M53" s="191"/>
      <c r="N53" s="191"/>
      <c r="O53" s="191"/>
      <c r="P53" s="191"/>
      <c r="Q53" s="191"/>
      <c r="R53" s="191"/>
      <c r="S53" s="54"/>
      <c r="T53" s="54"/>
      <c r="U53" s="54"/>
      <c r="V53" s="54"/>
    </row>
    <row r="54" spans="1:24" s="52" customFormat="1" ht="26.25" customHeight="1" x14ac:dyDescent="0.25">
      <c r="A54" s="55" t="s">
        <v>58</v>
      </c>
      <c r="B54" s="192"/>
      <c r="C54" s="192"/>
      <c r="D54" s="192"/>
      <c r="E54" s="192"/>
      <c r="F54" s="192"/>
      <c r="G54" s="192"/>
      <c r="H54" s="192"/>
      <c r="I54" s="192"/>
      <c r="J54" s="192"/>
      <c r="K54" s="192"/>
      <c r="L54" s="192"/>
      <c r="M54" s="192"/>
      <c r="N54" s="192"/>
      <c r="O54" s="192"/>
      <c r="P54" s="192"/>
      <c r="Q54" s="192"/>
      <c r="R54" s="192"/>
      <c r="S54" s="56"/>
      <c r="T54" s="56"/>
      <c r="U54" s="56"/>
      <c r="V54" s="56"/>
      <c r="W54" s="57"/>
      <c r="X54" s="57"/>
    </row>
    <row r="55" spans="1:24" s="52" customFormat="1" ht="15.75" customHeight="1" x14ac:dyDescent="0.25">
      <c r="A55" s="193" t="s">
        <v>59</v>
      </c>
      <c r="B55" s="193"/>
      <c r="C55" s="193"/>
      <c r="D55" s="193"/>
      <c r="E55" s="193"/>
      <c r="F55" s="193"/>
      <c r="G55" s="193"/>
      <c r="H55" s="193"/>
      <c r="I55" s="193"/>
      <c r="J55" s="193"/>
      <c r="K55" s="193"/>
      <c r="L55" s="193"/>
      <c r="M55" s="193"/>
      <c r="N55" s="193"/>
      <c r="O55" s="193"/>
      <c r="P55" s="193"/>
      <c r="Q55" s="193"/>
      <c r="R55" s="193"/>
      <c r="S55" s="58"/>
      <c r="T55" s="58"/>
      <c r="U55" s="58"/>
      <c r="V55" s="58"/>
    </row>
    <row r="56" spans="1:24" s="52" customFormat="1" ht="70.5" customHeight="1" x14ac:dyDescent="0.25">
      <c r="A56" s="180" t="s">
        <v>60</v>
      </c>
      <c r="B56" s="180"/>
      <c r="C56" s="180"/>
      <c r="D56" s="180"/>
      <c r="E56" s="180"/>
      <c r="F56" s="180"/>
      <c r="G56" s="180"/>
      <c r="H56" s="180"/>
      <c r="I56" s="180"/>
      <c r="J56" s="180"/>
      <c r="K56" s="180"/>
      <c r="L56" s="180"/>
      <c r="M56" s="180"/>
      <c r="N56" s="180"/>
      <c r="O56" s="180"/>
      <c r="P56" s="180"/>
      <c r="Q56" s="180"/>
      <c r="R56" s="180"/>
      <c r="S56" s="14"/>
      <c r="T56" s="14"/>
      <c r="U56" s="14"/>
      <c r="V56" s="14"/>
    </row>
    <row r="57" spans="1:24" s="52" customFormat="1" ht="44.25" customHeight="1" x14ac:dyDescent="0.25">
      <c r="A57" s="180" t="s">
        <v>61</v>
      </c>
      <c r="B57" s="180"/>
      <c r="C57" s="180"/>
      <c r="D57" s="180"/>
      <c r="E57" s="180"/>
      <c r="F57" s="180"/>
      <c r="G57" s="180"/>
      <c r="H57" s="180"/>
      <c r="I57" s="180"/>
      <c r="J57" s="180"/>
      <c r="K57" s="180"/>
      <c r="L57" s="180"/>
      <c r="M57" s="180"/>
      <c r="N57" s="180"/>
      <c r="O57" s="180"/>
      <c r="P57" s="180"/>
      <c r="Q57" s="180"/>
      <c r="R57" s="180"/>
      <c r="S57" s="14"/>
      <c r="T57" s="14"/>
      <c r="U57" s="14"/>
      <c r="V57" s="14"/>
    </row>
    <row r="58" spans="1:24" s="52" customFormat="1" ht="55.5" customHeight="1" x14ac:dyDescent="0.25">
      <c r="A58" s="180" t="s">
        <v>62</v>
      </c>
      <c r="B58" s="180"/>
      <c r="C58" s="180"/>
      <c r="D58" s="180"/>
      <c r="E58" s="180"/>
      <c r="F58" s="180"/>
      <c r="G58" s="180"/>
      <c r="H58" s="180"/>
      <c r="I58" s="180"/>
      <c r="J58" s="180"/>
      <c r="K58" s="180"/>
      <c r="L58" s="180"/>
      <c r="M58" s="180"/>
      <c r="N58" s="180"/>
      <c r="O58" s="180"/>
      <c r="P58" s="180"/>
      <c r="Q58" s="180"/>
      <c r="R58" s="180"/>
      <c r="S58" s="14"/>
      <c r="T58" s="14"/>
      <c r="U58" s="14"/>
      <c r="V58" s="14"/>
    </row>
    <row r="59" spans="1:24" s="52" customFormat="1" ht="6.75" customHeight="1" x14ac:dyDescent="0.3">
      <c r="A59" s="181"/>
      <c r="B59" s="182"/>
      <c r="C59" s="182"/>
      <c r="D59" s="182"/>
      <c r="E59" s="59"/>
      <c r="F59" s="59"/>
      <c r="G59" s="60"/>
      <c r="H59" s="12"/>
      <c r="I59" s="12"/>
      <c r="J59" s="12"/>
      <c r="K59" s="12"/>
      <c r="L59" s="60"/>
      <c r="M59" s="60"/>
      <c r="N59" s="60"/>
      <c r="O59" s="60"/>
      <c r="P59" s="60"/>
    </row>
    <row r="60" spans="1:24" s="52" customFormat="1" ht="15.75" x14ac:dyDescent="0.25">
      <c r="A60" s="183" t="s">
        <v>63</v>
      </c>
      <c r="B60" s="184" t="s">
        <v>64</v>
      </c>
      <c r="C60" s="184"/>
      <c r="D60" s="184"/>
      <c r="E60" s="61"/>
      <c r="F60" s="61"/>
      <c r="G60" s="60"/>
      <c r="H60" s="12"/>
      <c r="I60" s="12"/>
      <c r="J60" s="12"/>
      <c r="K60" s="12"/>
      <c r="L60" s="60"/>
      <c r="M60" s="60"/>
      <c r="N60" s="60"/>
      <c r="O60" s="60"/>
      <c r="P60" s="60"/>
    </row>
    <row r="61" spans="1:24" s="52" customFormat="1" ht="9" customHeight="1" x14ac:dyDescent="0.3">
      <c r="A61" s="181"/>
      <c r="B61" s="182"/>
      <c r="C61" s="182"/>
      <c r="D61" s="182"/>
      <c r="E61" s="59"/>
      <c r="F61" s="59"/>
      <c r="G61" s="60"/>
      <c r="H61" s="7"/>
      <c r="I61" s="7"/>
      <c r="J61" s="7"/>
      <c r="K61" s="7"/>
      <c r="L61" s="60"/>
      <c r="M61" s="60"/>
      <c r="N61" s="60"/>
      <c r="O61" s="60"/>
      <c r="P61" s="60"/>
    </row>
    <row r="62" spans="1:24" s="52" customFormat="1" ht="13.5" customHeight="1" x14ac:dyDescent="0.3">
      <c r="A62" s="178"/>
      <c r="B62" s="179"/>
      <c r="C62" s="179"/>
      <c r="D62" s="179"/>
      <c r="E62" s="56"/>
      <c r="F62" s="56"/>
      <c r="G62" s="62"/>
      <c r="H62" s="63"/>
      <c r="I62" s="63"/>
      <c r="J62" s="63"/>
      <c r="K62" s="63"/>
      <c r="L62" s="62"/>
      <c r="M62" s="62"/>
      <c r="N62" s="62"/>
      <c r="O62" s="62"/>
      <c r="P62" s="62"/>
      <c r="Q62" s="64"/>
      <c r="S62" s="57"/>
      <c r="T62" s="57"/>
      <c r="U62" s="57"/>
      <c r="V62" s="57"/>
    </row>
    <row r="63" spans="1:24" s="52" customFormat="1" ht="15.75" x14ac:dyDescent="0.25">
      <c r="A63" s="65"/>
      <c r="B63" s="66" t="s">
        <v>65</v>
      </c>
      <c r="C63" s="67"/>
      <c r="D63" s="68"/>
      <c r="E63" s="68"/>
      <c r="F63" s="69"/>
      <c r="G63" s="102" t="s">
        <v>66</v>
      </c>
      <c r="H63" s="102"/>
      <c r="I63" s="70"/>
      <c r="J63" s="70"/>
      <c r="K63" s="70"/>
      <c r="L63" s="71" t="s">
        <v>67</v>
      </c>
      <c r="M63" s="72"/>
      <c r="N63" s="72"/>
      <c r="O63" s="72"/>
      <c r="P63" s="72"/>
    </row>
    <row r="64" spans="1:24" s="52" customFormat="1" ht="21" customHeight="1" x14ac:dyDescent="0.25">
      <c r="A64" s="73"/>
      <c r="B64" s="74"/>
      <c r="C64" s="75"/>
      <c r="G64" s="60"/>
      <c r="H64" s="12"/>
      <c r="I64" s="12"/>
      <c r="J64" s="12"/>
      <c r="K64" s="12"/>
      <c r="L64" s="60"/>
      <c r="M64" s="60"/>
      <c r="N64" s="60"/>
      <c r="O64" s="60"/>
      <c r="P64" s="60"/>
    </row>
    <row r="65" spans="1:16" s="52" customFormat="1" ht="15.75" x14ac:dyDescent="0.25">
      <c r="A65" s="76"/>
      <c r="B65" s="77" t="s">
        <v>68</v>
      </c>
      <c r="C65" s="75"/>
      <c r="D65" s="78" t="s">
        <v>69</v>
      </c>
      <c r="E65" s="78"/>
      <c r="G65" s="60"/>
      <c r="H65" s="12"/>
      <c r="I65" s="12"/>
      <c r="J65" s="12"/>
      <c r="K65" s="12"/>
      <c r="L65" s="60"/>
      <c r="M65" s="60"/>
      <c r="N65" s="60"/>
      <c r="O65" s="60"/>
      <c r="P65" s="60"/>
    </row>
  </sheetData>
  <mergeCells count="109">
    <mergeCell ref="A62:D62"/>
    <mergeCell ref="G63:H63"/>
    <mergeCell ref="A56:R56"/>
    <mergeCell ref="A57:R57"/>
    <mergeCell ref="A58:R58"/>
    <mergeCell ref="A59:D59"/>
    <mergeCell ref="A60:D60"/>
    <mergeCell ref="A61:D61"/>
    <mergeCell ref="A50:R50"/>
    <mergeCell ref="A51:V51"/>
    <mergeCell ref="A53:R53"/>
    <mergeCell ref="B54:R54"/>
    <mergeCell ref="A55:R55"/>
    <mergeCell ref="A52:R52"/>
    <mergeCell ref="A47:K47"/>
    <mergeCell ref="L47:R47"/>
    <mergeCell ref="C48:D48"/>
    <mergeCell ref="E48:G48"/>
    <mergeCell ref="C49:D49"/>
    <mergeCell ref="E49:G49"/>
    <mergeCell ref="O44:P44"/>
    <mergeCell ref="Q44:R44"/>
    <mergeCell ref="O46:P46"/>
    <mergeCell ref="Q46:R46"/>
    <mergeCell ref="B44:K44"/>
    <mergeCell ref="B45:K45"/>
    <mergeCell ref="B46:K46"/>
    <mergeCell ref="K48:L48"/>
    <mergeCell ref="K49:L49"/>
    <mergeCell ref="I48:J49"/>
    <mergeCell ref="M48:R48"/>
    <mergeCell ref="M49:R49"/>
    <mergeCell ref="G40:H40"/>
    <mergeCell ref="O40:P40"/>
    <mergeCell ref="Q40:R40"/>
    <mergeCell ref="D41:R41"/>
    <mergeCell ref="G42:H42"/>
    <mergeCell ref="O42:P42"/>
    <mergeCell ref="Q42:R42"/>
    <mergeCell ref="G43:H43"/>
    <mergeCell ref="O43:P43"/>
    <mergeCell ref="Q43:R43"/>
    <mergeCell ref="G37:H37"/>
    <mergeCell ref="O37:P37"/>
    <mergeCell ref="Q37:R37"/>
    <mergeCell ref="D38:R38"/>
    <mergeCell ref="G39:H39"/>
    <mergeCell ref="O39:P39"/>
    <mergeCell ref="Q39:R39"/>
    <mergeCell ref="D35:R35"/>
    <mergeCell ref="G36:H36"/>
    <mergeCell ref="O36:P36"/>
    <mergeCell ref="Q36:R36"/>
    <mergeCell ref="G34:H34"/>
    <mergeCell ref="O34:P34"/>
    <mergeCell ref="Q34:R34"/>
    <mergeCell ref="G31:H31"/>
    <mergeCell ref="O31:P31"/>
    <mergeCell ref="Q31:R31"/>
    <mergeCell ref="D32:R32"/>
    <mergeCell ref="G33:H33"/>
    <mergeCell ref="O33:P33"/>
    <mergeCell ref="Q33:R33"/>
    <mergeCell ref="G28:H28"/>
    <mergeCell ref="O28:P28"/>
    <mergeCell ref="Q28:R28"/>
    <mergeCell ref="D29:R29"/>
    <mergeCell ref="G30:H30"/>
    <mergeCell ref="O30:P30"/>
    <mergeCell ref="Q30:R30"/>
    <mergeCell ref="D26:R26"/>
    <mergeCell ref="G27:H27"/>
    <mergeCell ref="O27:P27"/>
    <mergeCell ref="Q27:R27"/>
    <mergeCell ref="G25:H25"/>
    <mergeCell ref="O25:P25"/>
    <mergeCell ref="Q25:R25"/>
    <mergeCell ref="G22:H22"/>
    <mergeCell ref="O22:P22"/>
    <mergeCell ref="Q22:R22"/>
    <mergeCell ref="D23:R23"/>
    <mergeCell ref="G24:H24"/>
    <mergeCell ref="O24:P24"/>
    <mergeCell ref="Q24:R24"/>
    <mergeCell ref="G21:H21"/>
    <mergeCell ref="O21:P21"/>
    <mergeCell ref="Q21:R21"/>
    <mergeCell ref="C20:R20"/>
    <mergeCell ref="A15:R15"/>
    <mergeCell ref="A16:V16"/>
    <mergeCell ref="B17:B19"/>
    <mergeCell ref="C17:C19"/>
    <mergeCell ref="D17:D19"/>
    <mergeCell ref="E17:I17"/>
    <mergeCell ref="J17:J19"/>
    <mergeCell ref="K17:K19"/>
    <mergeCell ref="L17:L19"/>
    <mergeCell ref="M17:R17"/>
    <mergeCell ref="E18:I18"/>
    <mergeCell ref="M18:R18"/>
    <mergeCell ref="A6:R6"/>
    <mergeCell ref="A8:O8"/>
    <mergeCell ref="A9:O9"/>
    <mergeCell ref="A11:O11"/>
    <mergeCell ref="A12:R13"/>
    <mergeCell ref="A14:R14"/>
    <mergeCell ref="A18:A19"/>
    <mergeCell ref="G19:H19"/>
    <mergeCell ref="O19:P19"/>
  </mergeCells>
  <pageMargins left="0.19685039370078741" right="0.19685039370078741" top="0.19685039370078741" bottom="0.19685039370078741"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V. Kazantseva</dc:creator>
  <cp:lastModifiedBy>user</cp:lastModifiedBy>
  <dcterms:created xsi:type="dcterms:W3CDTF">2020-09-10T04:32:18Z</dcterms:created>
  <dcterms:modified xsi:type="dcterms:W3CDTF">2023-11-02T03:12:56Z</dcterms:modified>
</cp:coreProperties>
</file>