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КП" sheetId="1" r:id="rId1"/>
  </sheets>
  <definedNames/>
  <calcPr fullCalcOnLoad="1"/>
</workbook>
</file>

<file path=xl/sharedStrings.xml><?xml version="1.0" encoding="utf-8"?>
<sst xmlns="http://schemas.openxmlformats.org/spreadsheetml/2006/main" count="258" uniqueCount="148">
  <si>
    <t>Приложение №1</t>
  </si>
  <si>
    <t>Генеральному директору</t>
  </si>
  <si>
    <t>№№ п/п</t>
  </si>
  <si>
    <t>Annexure No. 1</t>
  </si>
  <si>
    <t>General Director</t>
  </si>
  <si>
    <t>Дата  / Date</t>
  </si>
  <si>
    <t>Должность/ Position</t>
  </si>
  <si>
    <t>Ф.И.О./Full name</t>
  </si>
  <si>
    <t>15 тонн проппанта/ 15 tons of proppant</t>
  </si>
  <si>
    <t>20 тонн проппанта/ 20 tons of proppant</t>
  </si>
  <si>
    <t>25 тонн проппанта/ 25 tons of proppant</t>
  </si>
  <si>
    <t>30 тонн проппанта/ 30 tons of proppant</t>
  </si>
  <si>
    <t>35 тонн проппанта/ 35 tons of proppant</t>
  </si>
  <si>
    <t>40 тонн проппанта/ 40 tons of proppant</t>
  </si>
  <si>
    <t>45 тонн проппанта/ 45 tons of proppant</t>
  </si>
  <si>
    <t>50 тонн проппанта/ 50 tons of proppant</t>
  </si>
  <si>
    <t>55 тонн проппанта/ 55 tons of proppant</t>
  </si>
  <si>
    <t>60 тонн проппанта/ 60 tons of proppant</t>
  </si>
  <si>
    <t>65 тонн проппанта/ 65 tons of proppant</t>
  </si>
  <si>
    <t>70 тонн проппанта/ 70 tons of proppant</t>
  </si>
  <si>
    <t>75 тонн проппанта/ 75 tons of proppant</t>
  </si>
  <si>
    <t>80 тонн проппанта/ 80 tons of proppant</t>
  </si>
  <si>
    <t>85 тонн проппанта/ 85 tons of proppant</t>
  </si>
  <si>
    <t>90 тонн проппанта/ 90 tons of proppant</t>
  </si>
  <si>
    <t>95 тонн проппанта/ 95 tons of proppant</t>
  </si>
  <si>
    <t>100 тонн проппанта/ 100 tons of proppant</t>
  </si>
  <si>
    <t>Ценовое предложение для участия в тендере:</t>
  </si>
  <si>
    <t>Price bid for participation in the tender:</t>
  </si>
  <si>
    <t>1*</t>
  </si>
  <si>
    <t>Количество / Quantity</t>
  </si>
  <si>
    <t>комплект / set</t>
  </si>
  <si>
    <t>стадия / stage</t>
  </si>
  <si>
    <t>2.1</t>
  </si>
  <si>
    <t>2.2</t>
  </si>
  <si>
    <t>2.3</t>
  </si>
  <si>
    <t>3</t>
  </si>
  <si>
    <t>2</t>
  </si>
  <si>
    <t>2.4</t>
  </si>
  <si>
    <t>3.1</t>
  </si>
  <si>
    <t>Примечание / Remarks</t>
  </si>
  <si>
    <t>Ед. измерения / MoU</t>
  </si>
  <si>
    <t xml:space="preserve"> Наименование ставок и платежей / 
Rates and payments</t>
  </si>
  <si>
    <t>10 тонн проппанта/ 10 tons of proppant</t>
  </si>
  <si>
    <t>Справочные ставки (в стоимость коммерческого предложения НЕ входят) / Rates for reference (NOT included in the bid cost)</t>
  </si>
  <si>
    <t xml:space="preserve">Стоимость технологического простоя флота ГРП / Cost of technology standby of the frac fleet </t>
  </si>
  <si>
    <t>операция/ operation</t>
  </si>
  <si>
    <t xml:space="preserve">Переводники /Adapters </t>
  </si>
  <si>
    <t>Указать возможность предоставления, сроки и другие важные условия аренды</t>
  </si>
  <si>
    <t>Адаптер с арматуры ГРП (с условным проходным диаметром 100мм) на фонтанную арматуру/ Adapter from frac fitting (relative inside diameter of 100mm) for X-mas tree</t>
  </si>
  <si>
    <t>1</t>
  </si>
  <si>
    <t>2.5</t>
  </si>
  <si>
    <t>2.6</t>
  </si>
  <si>
    <t>2.7</t>
  </si>
  <si>
    <t>2.8</t>
  </si>
  <si>
    <t>2.9</t>
  </si>
  <si>
    <t>2.10</t>
  </si>
  <si>
    <t>2.11</t>
  </si>
  <si>
    <t>2.12</t>
  </si>
  <si>
    <t>2.13</t>
  </si>
  <si>
    <t>2.14</t>
  </si>
  <si>
    <t>2.15</t>
  </si>
  <si>
    <t>2.16</t>
  </si>
  <si>
    <t>2.17</t>
  </si>
  <si>
    <t>2.18</t>
  </si>
  <si>
    <t>2.19</t>
  </si>
  <si>
    <t>Пакер для НКТ 114 мм под эксплуатацион-ную колонну 168мм / Frac packer for Tbg of 114 mm for production casing of 168 mm</t>
  </si>
  <si>
    <t>3.2</t>
  </si>
  <si>
    <t>3.3</t>
  </si>
  <si>
    <t>сутки / days</t>
  </si>
  <si>
    <t>в том числе стоимость химреагентов / including cost of chemicals</t>
  </si>
  <si>
    <t>Подвесной патрубок/tubing hanger</t>
  </si>
  <si>
    <t>Стоимость проппанта (с учетом стоимости доставки), предоставляемого Подрядчиком / Cost of Contractor's proppant (including delivery cost)</t>
  </si>
  <si>
    <t>т / ton</t>
  </si>
  <si>
    <t>фракция 20/40 / size 20/40</t>
  </si>
  <si>
    <t>Указать марку понизителя трения</t>
  </si>
  <si>
    <t xml:space="preserve">Приложения / Annexures: </t>
  </si>
  <si>
    <t>Мобилизация (зимний вариант)/ Mobilization (winter variant)</t>
  </si>
  <si>
    <t>Устьевая арматура ГРП с условным проходным диаметром 100мм (в комплекте с подъемным патрубком и фланцем) / Frac tree - inside diameter 100mm (completed with lifting sub and flange)</t>
  </si>
  <si>
    <t>Демобилизация (зимний вариант)/ Demobilization (winter variant)</t>
  </si>
  <si>
    <t>Стоимость стадий ГРП (Стандартная-гелевая программа) , объемом : / Cost of frac jobs (standard-gel program), volume:</t>
  </si>
  <si>
    <t>Attn: А.V. Baklanov</t>
  </si>
  <si>
    <t>А.В. Бакланов</t>
  </si>
  <si>
    <t>фракция 40 /70 size 40/70</t>
  </si>
  <si>
    <t>фракция 20/40 RCP / size 20/40 RCP</t>
  </si>
  <si>
    <t>4</t>
  </si>
  <si>
    <t>Цена, без НДС,  руб. / Price excl. VAT,  RUB.</t>
  </si>
  <si>
    <t>НДС 20%, руб. / VAT 20%, RUB:</t>
  </si>
  <si>
    <t>1. Калькуляция ставки операции ГРП с указанием перечня техники и оборудования (наименование и количество). / 
Calculation of the rate per frac stage indicating the machinery and equipment (name and quantity)</t>
  </si>
  <si>
    <t>2. Калькуляция ставки простоя флота ГРП с указанием перечня техники и оборудования (наименование и количество)./
Calculation of the rate for frac fleet downtime, indicating the machinery and equipment (name and quantity)</t>
  </si>
  <si>
    <t>3. Информация о марке планируемого понизителя трения (паспорт, описание)./
Information on the brand of planned friction reducer (passport, description)</t>
  </si>
  <si>
    <t xml:space="preserve">ООО "Аьянснефтегаз" </t>
  </si>
  <si>
    <t>3.4</t>
  </si>
  <si>
    <t>3.5</t>
  </si>
  <si>
    <t>3.6</t>
  </si>
  <si>
    <t xml:space="preserve">Устройство для сброса шара </t>
  </si>
  <si>
    <t>шт./nos.</t>
  </si>
  <si>
    <t xml:space="preserve">5-15/16" х 4-1/2" Подвеска хвостовика и полированное гнездо пакера/5-15/16" х 4-1/2" Liner hanger and polished packer receptacle </t>
  </si>
  <si>
    <t>Инструмент посадочный/Setting tool</t>
  </si>
  <si>
    <t>Узел уплотнительный, «стингер» внутренний проходной диаметр не менее 3-1/2", фиксация в полированном гнезде пакера разгрузкой веса  колонны НКТ или с применением храпового механизма фиксации, группа прочности стали Р110/ Seal assembly, stinger, internal drift diameter at least 3-1/2", fixing in polished packer receptacle by unloading weight of TBG string or by using a ratchet retention mechanism, steel grade Р110</t>
  </si>
  <si>
    <t>Муфта посадочная 5-1/4" – 5-1/2" группа прочности стали Р110/5-1/4" – 5-1/2" /Landing collar 5-1/4" – 5-1/2", steel grade P110 Р110/5-1/4" – 5-1/2"</t>
  </si>
  <si>
    <t>4-1/2" Башмак алюминиевый направляющий, вращающийся с обратным клапаном/ 4-1/2" Aluminum rotating guiding shoe with NRV.</t>
  </si>
  <si>
    <t>Муфта ГРП 5-1/4" – 5-1/2", инициируемая  перепадом давления, группа прочности стали Р110/ 5-1/4" – 5-1/2" Frac sleeve initiated by pressure difference, steel grade P110</t>
  </si>
  <si>
    <t>Мобилизация оборудования и персонала на месторождения/Mobilization of equipment and staff to the field</t>
  </si>
  <si>
    <t>к-т/set</t>
  </si>
  <si>
    <t>опер./operation</t>
  </si>
  <si>
    <t>LLC Allianceneftegaz</t>
  </si>
  <si>
    <r>
      <t xml:space="preserve"> (наименование тендера/</t>
    </r>
    <r>
      <rPr>
        <b/>
        <sz val="11"/>
        <color indexed="8"/>
        <rFont val="Arial Narrow"/>
        <family val="2"/>
      </rPr>
      <t>name of the tender)</t>
    </r>
  </si>
  <si>
    <r>
      <t>1.</t>
    </r>
    <r>
      <rPr>
        <sz val="11"/>
        <color indexed="8"/>
        <rFont val="Arial Narrow"/>
        <family val="2"/>
      </rPr>
      <t>     Изучив приглашение к участию в тендере, техническое задание  и другую тендерную документацию, предоставленную нам для участия в тендере:/</t>
    </r>
    <r>
      <rPr>
        <b/>
        <sz val="11"/>
        <color indexed="8"/>
        <rFont val="Arial Narrow"/>
        <family val="2"/>
      </rPr>
      <t>1. Having studied the invitation for participation in the tender, technical assignment and other tender documents provided to us for participation in the tender for</t>
    </r>
  </si>
  <si>
    <r>
      <t>(наименование организации-участника тендера/</t>
    </r>
    <r>
      <rPr>
        <b/>
        <sz val="11"/>
        <color indexed="8"/>
        <rFont val="Arial Narrow"/>
        <family val="2"/>
      </rPr>
      <t>name of the company -bidder)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</si>
  <si>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b/>
        <sz val="11"/>
        <color indexed="8"/>
        <rFont val="Arial Narrow"/>
        <family val="2"/>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</si>
  <si>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Разбухающий пакер 4-1/2" х 5-5/8"</t>
    </r>
    <r>
      <rPr>
        <sz val="11"/>
        <color indexed="10"/>
        <rFont val="Arial Narrow"/>
        <family val="2"/>
      </rPr>
      <t>(в том числе на скв. 579 -13 шт. скв. 125- 11 шт.</t>
    </r>
    <r>
      <rPr>
        <sz val="11"/>
        <color indexed="8"/>
        <rFont val="Arial Narrow"/>
        <family val="2"/>
      </rPr>
      <t xml:space="preserve">) /Swelling packer 4-1/2" х 5-5/8" </t>
    </r>
  </si>
  <si>
    <r>
      <t>Низкофрикционный центратор типа Polymax ТУ 3663-001-12688504-2014"(</t>
    </r>
    <r>
      <rPr>
        <sz val="11"/>
        <color indexed="10"/>
        <rFont val="Arial Narrow"/>
        <family val="2"/>
      </rPr>
      <t>в том числе на скв. 579 -26 шт. скв. 125- 22 шт.</t>
    </r>
    <r>
      <rPr>
        <sz val="11"/>
        <color indexed="8"/>
        <rFont val="Arial Narrow"/>
        <family val="2"/>
      </rPr>
      <t>) /Low profile centralizer, type: Polymax TU 3663-001-12688504-2014</t>
    </r>
  </si>
  <si>
    <r>
      <rPr>
        <b/>
        <sz val="11"/>
        <color indexed="8"/>
        <rFont val="Arial Narrow"/>
        <family val="2"/>
      </rPr>
      <t xml:space="preserve">* Примечание: </t>
    </r>
    <r>
      <rPr>
        <sz val="11"/>
        <color indexed="8"/>
        <rFont val="Arial Narrow"/>
        <family val="2"/>
      </rPr>
      <t xml:space="preserve">ставки мобилизации/демобилизации включают в себя все сопутствующие расходы (оплата зимников, государственные пошлины и прочие затраты) / Note: the rates for mobilization / de-mobilization include all the related expenses (payment for winter roads, state duties and fees etc.) </t>
    </r>
  </si>
  <si>
    <r>
      <rPr>
        <b/>
        <sz val="11"/>
        <color indexed="8"/>
        <rFont val="Arial Narrow"/>
        <family val="2"/>
      </rPr>
      <t xml:space="preserve">** Примечание: </t>
    </r>
    <r>
      <rPr>
        <sz val="11"/>
        <color indexed="8"/>
        <rFont val="Arial Narrow"/>
        <family val="2"/>
      </rPr>
      <t>стоимость мини ГРП входит в стоимость ставки основного ГРП / Note: The cost of mini-FRAC is included in the price of the main FRAC.</t>
    </r>
  </si>
  <si>
    <r>
      <rPr>
        <b/>
        <sz val="11"/>
        <color indexed="8"/>
        <rFont val="Arial Narrow"/>
        <family val="2"/>
      </rPr>
      <t>*** Примечание:</t>
    </r>
    <r>
      <rPr>
        <sz val="11"/>
        <color indexed="8"/>
        <rFont val="Arial Narrow"/>
        <family val="2"/>
      </rPr>
      <t xml:space="preserve"> стомость аренды оборудования должна включать стоимость завоза/вывоза оборудования на/с месторождения./ Note: cost of lease of the equipmemt shall include cost of transportation of the equipment to/from the field. </t>
    </r>
  </si>
  <si>
    <r>
      <rPr>
        <b/>
        <sz val="11"/>
        <color indexed="8"/>
        <rFont val="Arial Narrow"/>
        <family val="2"/>
      </rPr>
      <t>**** Примечание:</t>
    </r>
    <r>
      <rPr>
        <sz val="11"/>
        <color indexed="8"/>
        <rFont val="Arial Narrow"/>
        <family val="2"/>
      </rPr>
      <t xml:space="preserve"> необходимо выделить в стоимости операции ГРП стоимость хим.реагентов отдельной строкой./ Note: it's required to allocate the cost of chemical reagents in the cost of the frac operation  in a separate line. </t>
    </r>
  </si>
  <si>
    <r>
      <rPr>
        <b/>
        <sz val="11"/>
        <color indexed="8"/>
        <rFont val="Arial Narrow"/>
        <family val="2"/>
      </rPr>
      <t>***** Примечание:</t>
    </r>
    <r>
      <rPr>
        <sz val="11"/>
        <color indexed="8"/>
        <rFont val="Arial Narrow"/>
        <family val="2"/>
      </rPr>
      <t xml:space="preserve"> общая стоимость услуг при закачке проппанта общим тоннажем, находящимся между значениями общего тоннажа проппанта вышеприведенной таблицы, вычисляется путем интерполирования между ближайшими значениями общей стоимости услуг данной таблицы. Для примера стоимость 22-тонной работы вычисляется следующим образом: Стоимость стадии 20тн + ((стоимость стадии 25тн – стоимость стадии 20тн)/5) x 2 тонны = стоимость стадии 22 тонны. / Note: The total cost of services  when pumping proppant of general tonnage being between values of the general tonnage of proppant given in the table mentioned above, shall be calculated by means of interpolation between the nearest values of the total cost of services given in the table. For example, cost for 22 t shall be calculated as follows: Cost for stage 20 t +((cost of stage 25 t – cost of stage 20t)/5) x 2 t = cost of stage 22 t.
</t>
    </r>
  </si>
  <si>
    <r>
      <t>4.</t>
    </r>
    <r>
      <rPr>
        <sz val="11"/>
        <color indexed="8"/>
        <rFont val="Arial Narrow"/>
        <family val="2"/>
      </rPr>
      <t>     ________________________________________________________________________________________________________________.</t>
    </r>
  </si>
  <si>
    <r>
      <t xml:space="preserve">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Arial Narrow"/>
        <family val="2"/>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</si>
  <si>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Arial Narrow"/>
        <family val="2"/>
      </rPr>
      <t>All terms of this commercial offer shall remain in force and obligatory for us within 60 calendar days starting from the day of provision of the commercial offer.</t>
    </r>
  </si>
  <si>
    <r>
      <t xml:space="preserve">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b/>
        <sz val="11"/>
        <rFont val="Arial Narrow"/>
        <family val="2"/>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</si>
  <si>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t>Поставка оборудования и проведение многостадийного ГРП на скважине № 579 Среднемайского месторождения и скважинах № 125 и 205 Южно-Майского месторождения (тендер № 46-2022) / 
Supply of equipment and multi-stage hydrofracturing (SlickWater) in well No. 579 of Middle-Maiskoye field and wells Nos. 125, 205 of South-Maiskoye field (tender No. 46-2022).</t>
  </si>
  <si>
    <t>Пакер подвеска хвостовика не цементируемого для эксплуатационной колонны наружным диаметром 178*8,05 мм (7")/For production casing with outer diameter of 178*8.05 mm (7")</t>
  </si>
  <si>
    <r>
      <t>Муфта ГРП 5-1/4" – 5-1/2" инициируемая, растворимыми в водной среде шарами разного диаметра, группа прочности стали P110 /5-1/4" – 5-1/2"</t>
    </r>
    <r>
      <rPr>
        <sz val="11"/>
        <color indexed="10"/>
        <rFont val="Arial Narrow"/>
        <family val="2"/>
      </rPr>
      <t>(в том числе на скв. 579 -11 шт. скв. 125- 9 шт.)</t>
    </r>
    <r>
      <rPr>
        <sz val="11"/>
        <color indexed="8"/>
        <rFont val="Arial Narrow"/>
        <family val="2"/>
      </rPr>
      <t xml:space="preserve"> / Frac sleeve initiated by balls, dissolvable in aqueous medium of various diameter, steel grade P110</t>
    </r>
  </si>
  <si>
    <t>Инженерно-технологическое сопровождение работ по сборке и установки технологической оснастки для многостадийного ГРП, спуску и креплению хвостовика на скважинах./ Engineering and process support for the assembly and installation of multistage fracturing tooling, running and liner fixing on wells</t>
  </si>
  <si>
    <r>
      <t xml:space="preserve">2.     Общая стоимость нашего коммерческого предложения для ООО "Альянснефтегаз" составляет: _______________ </t>
    </r>
    <r>
      <rPr>
        <b/>
        <i/>
        <sz val="11"/>
        <color indexed="10"/>
        <rFont val="Arial Narrow"/>
        <family val="2"/>
      </rPr>
      <t xml:space="preserve">(указать сумму прописью) </t>
    </r>
    <r>
      <rPr>
        <b/>
        <sz val="11"/>
        <rFont val="Arial Narrow"/>
        <family val="2"/>
      </rPr>
      <t xml:space="preserve">рублей с учетом НДС (20%), а именно:/ 
The total cost of our commercial offer for LLC Allianceneftegaz shall be ______________________ RUB including VAT (20%) as follows: </t>
    </r>
  </si>
  <si>
    <t>Стоимость, без НДС, рублей / Cost excluding VAT,  RUB.</t>
  </si>
  <si>
    <t>Поставка оборудования для проведения многостадийного ГРП (скв. 579 и 125) и сопровождение работ по сборке и установки технологической оснастки для многостадийного ГРП / 
Supply of multifrac equipment (wells # 579 &amp; # 125) and engineering support of set of technical means when running in with liners for multistage fracturing</t>
  </si>
  <si>
    <t>Итого (поставка оборудования и инженерное сопровождение), руб. без НДС / 
Total (equipment supply and engineering support), RUB without VAT:</t>
  </si>
  <si>
    <t>Итого (поставка оборудования и инженерное сопровождение), руб. c НДС / 
Total (equipment supply and engineering support), RUB, including VAT:</t>
  </si>
  <si>
    <t>Многостадийное ГРП / Multistage fracturing</t>
  </si>
  <si>
    <t>3.7</t>
  </si>
  <si>
    <t>Стоимость стадий ГРП (Hybrid (SlickWater)) на скв. № 579  Среднемайского нмр, объемом : / 
Cost of frac jobs (Hybrid (SlickWater)) well # 579 at Middle-Maiskoye field, volume:</t>
  </si>
  <si>
    <t>Стоимость стадий ГРП (Hybrid (SlickWater)) на скв. № 125 Южно-Майского нмр, объемом : / 
Cost of frac jobs (Hybrid (SlickWater)) well # 125 at South-Maiskoye field, volume:</t>
  </si>
  <si>
    <t>4.1</t>
  </si>
  <si>
    <t>4.2</t>
  </si>
  <si>
    <t>4.3</t>
  </si>
  <si>
    <t>4.4</t>
  </si>
  <si>
    <t>4.5</t>
  </si>
  <si>
    <t>4.6</t>
  </si>
  <si>
    <t>5*</t>
  </si>
  <si>
    <t>Итого (многостадийное ГРП), руб. без НДС / 
Total (Multistage fracturing), RUB without VAT:</t>
  </si>
  <si>
    <t>Итого (многостадийное ГРП), руб. c НДС / 
Total  (Multistage fracturing), RUB, including VAT:</t>
  </si>
  <si>
    <t>Общая стоимость коммерческого предложения, руб. без НДС / 
Total cost of commercial proposal, RUB without VAT:</t>
  </si>
  <si>
    <t>Общая стоимость коммерческого предложения, руб. c НДС / 
Total cost of commercial proposal, RUB, including VAT:</t>
  </si>
  <si>
    <t>Стоимость стадий ГРП (Hybrid (SlickWater)) на скв. № 205 Южно-Майского нмр, объемом : / 
Cost of frac jobs (Hybrid (SlickWater)) the well # 205 at South-Maiskoye field, volume:</t>
  </si>
  <si>
    <r>
      <t xml:space="preserve">(предложения участника тендера по условиям, определенным в тендерной документации / </t>
    </r>
    <r>
      <rPr>
        <b/>
        <i/>
        <sz val="11"/>
        <color indexed="8"/>
        <rFont val="Arial Narrow"/>
        <family val="2"/>
      </rPr>
      <t>bidder’s offer under terms, stipulated in the tender documents)</t>
    </r>
  </si>
  <si>
    <r>
      <t xml:space="preserve">3.     Условия оплаты: Услуги - 100% в течение 45 календарных дней  с даты подписания акта выполненных работ. Оплата за поставленное оборудование производится в течение 30 календарных дней с даты поставки./ </t>
    </r>
    <r>
      <rPr>
        <b/>
        <sz val="11"/>
        <color indexed="8"/>
        <rFont val="Arial Narrow"/>
        <family val="2"/>
      </rPr>
      <t>Terms of payment: Services rendered - 100 % within 45 calendar days upon signature of the Act of handover &amp; acceptance. Equipment supplied - within 30 calendar days upon the date of its delivery.</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</si>
</sst>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_-* #,##0_-;\-* #,##0_-;_-* &quot;-&quot;??_-;_-@_-"/>
    <numFmt numFmtId="178" formatCode="#,##0.00_ ;\-#,##0.00\ "/>
    <numFmt numFmtId="179" formatCode="[$-FC19]d\ mmmm\ yyyy\ &quot;г.&quot;"/>
  </numFmts>
  <fonts count="61">
    <font>
      <sz val="11"/>
      <color theme="1"/>
      <name val="Calibri"/>
      <family val="2"/>
    </font>
    <font>
      <sz val="11"/>
      <color indexed="8"/>
      <name val="Calibri"/>
      <family val="2"/>
    </font>
    <font>
      <u val="single"/>
      <sz val="8.5"/>
      <color indexed="12"/>
      <name val="Arial"/>
      <family val="2"/>
    </font>
    <font>
      <sz val="10"/>
      <name val="Times New Roman"/>
      <family val="1"/>
    </font>
    <font>
      <sz val="11"/>
      <color indexed="8"/>
      <name val="Arial Narrow"/>
      <family val="2"/>
    </font>
    <font>
      <sz val="11"/>
      <name val="Arial Narrow"/>
      <family val="2"/>
    </font>
    <font>
      <b/>
      <i/>
      <sz val="11"/>
      <name val="Arial Narrow"/>
      <family val="2"/>
    </font>
    <font>
      <i/>
      <sz val="11"/>
      <name val="Arial Narrow"/>
      <family val="2"/>
    </font>
    <font>
      <b/>
      <u val="single"/>
      <sz val="11"/>
      <color indexed="8"/>
      <name val="Arial Narrow"/>
      <family val="2"/>
    </font>
    <font>
      <b/>
      <sz val="11"/>
      <color indexed="8"/>
      <name val="Arial Narrow"/>
      <family val="2"/>
    </font>
    <font>
      <b/>
      <sz val="11"/>
      <name val="Arial Narrow"/>
      <family val="2"/>
    </font>
    <font>
      <b/>
      <i/>
      <u val="single"/>
      <sz val="11"/>
      <color indexed="8"/>
      <name val="Arial Narrow"/>
      <family val="2"/>
    </font>
    <font>
      <sz val="11"/>
      <color indexed="10"/>
      <name val="Arial Narrow"/>
      <family val="2"/>
    </font>
    <font>
      <b/>
      <i/>
      <sz val="11"/>
      <color indexed="10"/>
      <name val="Arial Narrow"/>
      <family val="2"/>
    </font>
    <font>
      <b/>
      <i/>
      <sz val="11"/>
      <color indexed="8"/>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Arial Narrow"/>
      <family val="2"/>
    </font>
    <font>
      <b/>
      <sz val="12"/>
      <color indexed="8"/>
      <name val="Arial Narrow"/>
      <family val="2"/>
    </font>
    <font>
      <b/>
      <sz val="11"/>
      <color indexed="10"/>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Narrow"/>
      <family val="2"/>
    </font>
    <font>
      <b/>
      <sz val="11"/>
      <color theme="1"/>
      <name val="Arial Narrow"/>
      <family val="2"/>
    </font>
    <font>
      <i/>
      <sz val="11"/>
      <color theme="1"/>
      <name val="Arial Narrow"/>
      <family val="2"/>
    </font>
    <font>
      <b/>
      <sz val="11"/>
      <color rgb="FF000000"/>
      <name val="Arial Narrow"/>
      <family val="2"/>
    </font>
    <font>
      <sz val="11"/>
      <color rgb="FF000000"/>
      <name val="Arial Narrow"/>
      <family val="2"/>
    </font>
    <font>
      <i/>
      <sz val="11"/>
      <color rgb="FF000000"/>
      <name val="Arial Narrow"/>
      <family val="2"/>
    </font>
    <font>
      <b/>
      <i/>
      <sz val="11"/>
      <color theme="1"/>
      <name val="Arial Narrow"/>
      <family val="2"/>
    </font>
    <font>
      <b/>
      <sz val="11"/>
      <color rgb="FFFF0000"/>
      <name val="Arial Narrow"/>
      <family val="2"/>
    </font>
    <font>
      <b/>
      <sz val="12"/>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1" fillId="32" borderId="0" applyNumberFormat="0" applyBorder="0" applyAlignment="0" applyProtection="0"/>
  </cellStyleXfs>
  <cellXfs count="142">
    <xf numFmtId="0" fontId="0" fillId="0" borderId="0" xfId="0" applyFont="1" applyAlignment="1">
      <alignment/>
    </xf>
    <xf numFmtId="0" fontId="52"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Border="1" applyAlignment="1">
      <alignment horizontal="left"/>
    </xf>
    <xf numFmtId="0" fontId="53" fillId="0" borderId="0" xfId="0" applyFont="1" applyAlignment="1">
      <alignment horizontal="left" indent="3"/>
    </xf>
    <xf numFmtId="0" fontId="4" fillId="0" borderId="0" xfId="0" applyNumberFormat="1" applyFont="1" applyFill="1" applyBorder="1" applyAlignment="1">
      <alignment horizontal="left" vertical="top"/>
    </xf>
    <xf numFmtId="0" fontId="54" fillId="0" borderId="0" xfId="0" applyFont="1" applyAlignment="1">
      <alignment horizontal="left" vertical="center"/>
    </xf>
    <xf numFmtId="0" fontId="52" fillId="0" borderId="0" xfId="0" applyFont="1" applyAlignment="1">
      <alignment horizontal="right" vertical="center"/>
    </xf>
    <xf numFmtId="0" fontId="52" fillId="0" borderId="0" xfId="0" applyFont="1" applyAlignment="1">
      <alignment horizontal="left" indent="3"/>
    </xf>
    <xf numFmtId="0" fontId="52" fillId="0" borderId="0" xfId="0" applyFont="1" applyBorder="1" applyAlignment="1">
      <alignment/>
    </xf>
    <xf numFmtId="0" fontId="52" fillId="0" borderId="0" xfId="0" applyFont="1" applyAlignment="1">
      <alignment horizontal="left" indent="5"/>
    </xf>
    <xf numFmtId="0" fontId="53" fillId="0" borderId="0" xfId="0" applyFont="1" applyAlignment="1">
      <alignment horizontal="left" indent="2"/>
    </xf>
    <xf numFmtId="0" fontId="53" fillId="0" borderId="0" xfId="0" applyFont="1" applyAlignment="1">
      <alignment/>
    </xf>
    <xf numFmtId="0" fontId="52" fillId="0" borderId="0" xfId="0" applyFont="1" applyAlignment="1">
      <alignment/>
    </xf>
    <xf numFmtId="0" fontId="4" fillId="0" borderId="0" xfId="0" applyFont="1" applyFill="1" applyAlignment="1">
      <alignment wrapText="1"/>
    </xf>
    <xf numFmtId="0" fontId="52" fillId="0" borderId="0" xfId="0" applyFont="1" applyFill="1" applyAlignment="1">
      <alignment/>
    </xf>
    <xf numFmtId="0" fontId="52" fillId="0" borderId="10" xfId="0" applyFont="1" applyBorder="1" applyAlignment="1">
      <alignment horizontal="center" vertical="center"/>
    </xf>
    <xf numFmtId="0" fontId="52" fillId="33" borderId="10" xfId="0" applyFont="1" applyFill="1" applyBorder="1" applyAlignment="1">
      <alignment horizontal="center" vertical="center"/>
    </xf>
    <xf numFmtId="1" fontId="52" fillId="33" borderId="10" xfId="0" applyNumberFormat="1" applyFont="1" applyFill="1" applyBorder="1" applyAlignment="1">
      <alignment horizontal="center" vertical="center"/>
    </xf>
    <xf numFmtId="0" fontId="53" fillId="0" borderId="10" xfId="0" applyFont="1" applyBorder="1" applyAlignment="1">
      <alignment wrapText="1"/>
    </xf>
    <xf numFmtId="0" fontId="55" fillId="4" borderId="10" xfId="0" applyFont="1" applyFill="1" applyBorder="1" applyAlignment="1">
      <alignment horizontal="center" vertical="center" wrapText="1"/>
    </xf>
    <xf numFmtId="0" fontId="56" fillId="4" borderId="10" xfId="0" applyFont="1" applyFill="1" applyBorder="1" applyAlignment="1">
      <alignment horizontal="center" vertical="center" wrapText="1"/>
    </xf>
    <xf numFmtId="0" fontId="53" fillId="4" borderId="10" xfId="0" applyFont="1" applyFill="1" applyBorder="1" applyAlignment="1">
      <alignment vertical="center" wrapText="1"/>
    </xf>
    <xf numFmtId="49" fontId="55" fillId="4" borderId="10" xfId="0" applyNumberFormat="1" applyFont="1" applyFill="1" applyBorder="1" applyAlignment="1">
      <alignment horizontal="center" vertical="center" wrapText="1"/>
    </xf>
    <xf numFmtId="0" fontId="55" fillId="4" borderId="10" xfId="0" applyFont="1" applyFill="1" applyBorder="1" applyAlignment="1">
      <alignment vertical="center" wrapText="1"/>
    </xf>
    <xf numFmtId="49" fontId="56" fillId="0" borderId="10" xfId="0" applyNumberFormat="1" applyFont="1" applyBorder="1" applyAlignment="1">
      <alignment horizontal="center" vertical="center" wrapText="1"/>
    </xf>
    <xf numFmtId="0" fontId="56" fillId="0" borderId="10" xfId="0" applyFont="1" applyBorder="1" applyAlignment="1">
      <alignment horizontal="left" vertical="top" wrapText="1"/>
    </xf>
    <xf numFmtId="0" fontId="56" fillId="0" borderId="10" xfId="0" applyFont="1" applyBorder="1" applyAlignment="1">
      <alignment horizontal="center" vertical="center" wrapText="1"/>
    </xf>
    <xf numFmtId="0" fontId="53" fillId="0" borderId="10" xfId="0" applyFont="1" applyBorder="1" applyAlignment="1">
      <alignment vertical="center" wrapText="1"/>
    </xf>
    <xf numFmtId="0" fontId="7" fillId="0" borderId="10" xfId="0" applyFont="1" applyBorder="1" applyAlignment="1">
      <alignment horizontal="left" vertical="top" wrapText="1"/>
    </xf>
    <xf numFmtId="0" fontId="57" fillId="0" borderId="10" xfId="0" applyFont="1" applyBorder="1" applyAlignment="1">
      <alignment horizontal="center" vertical="center" wrapText="1"/>
    </xf>
    <xf numFmtId="0" fontId="58" fillId="0" borderId="10" xfId="0" applyFont="1" applyBorder="1" applyAlignment="1">
      <alignmen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5" fillId="4" borderId="10" xfId="0" applyFont="1" applyFill="1" applyBorder="1" applyAlignment="1">
      <alignment horizontal="left" vertical="center" wrapText="1"/>
    </xf>
    <xf numFmtId="0" fontId="52" fillId="0" borderId="0" xfId="0" applyFont="1" applyFill="1" applyBorder="1" applyAlignment="1">
      <alignment vertical="center"/>
    </xf>
    <xf numFmtId="0" fontId="52" fillId="0" borderId="0" xfId="0" applyFont="1" applyFill="1" applyBorder="1" applyAlignment="1">
      <alignment/>
    </xf>
    <xf numFmtId="49" fontId="55" fillId="0" borderId="0" xfId="0" applyNumberFormat="1" applyFont="1" applyBorder="1" applyAlignment="1">
      <alignment vertical="center" wrapText="1"/>
    </xf>
    <xf numFmtId="49" fontId="55" fillId="0" borderId="10" xfId="0" applyNumberFormat="1" applyFont="1" applyFill="1" applyBorder="1" applyAlignment="1">
      <alignment horizontal="center" vertical="center" wrapText="1"/>
    </xf>
    <xf numFmtId="0" fontId="55" fillId="0" borderId="10" xfId="0" applyFont="1" applyFill="1" applyBorder="1" applyAlignment="1">
      <alignment horizontal="left" vertical="top" wrapText="1"/>
    </xf>
    <xf numFmtId="0" fontId="56"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2" fillId="0" borderId="0" xfId="0" applyFont="1" applyAlignment="1">
      <alignment horizontal="left" vertical="center"/>
    </xf>
    <xf numFmtId="0" fontId="4" fillId="0" borderId="0" xfId="0" applyFont="1" applyFill="1" applyAlignment="1">
      <alignment horizontal="center" vertical="center"/>
    </xf>
    <xf numFmtId="0" fontId="4" fillId="0" borderId="0" xfId="0" applyNumberFormat="1" applyFont="1" applyFill="1" applyAlignment="1">
      <alignment horizontal="center" vertical="center"/>
    </xf>
    <xf numFmtId="0" fontId="52" fillId="0" borderId="0" xfId="0" applyFont="1" applyFill="1" applyAlignment="1">
      <alignment vertical="center"/>
    </xf>
    <xf numFmtId="49" fontId="55" fillId="0" borderId="10" xfId="0" applyNumberFormat="1" applyFont="1" applyBorder="1" applyAlignment="1">
      <alignment horizontal="center" vertical="center" wrapText="1"/>
    </xf>
    <xf numFmtId="0" fontId="52" fillId="0" borderId="0" xfId="0" applyFont="1" applyFill="1" applyAlignment="1">
      <alignment horizontal="center" vertical="top"/>
    </xf>
    <xf numFmtId="0" fontId="52" fillId="0" borderId="0" xfId="0" applyNumberFormat="1" applyFont="1" applyFill="1" applyAlignment="1">
      <alignment horizontal="center" vertical="top"/>
    </xf>
    <xf numFmtId="169" fontId="52" fillId="0" borderId="0" xfId="0" applyNumberFormat="1" applyFont="1" applyFill="1" applyAlignment="1">
      <alignment horizontal="center" vertical="top"/>
    </xf>
    <xf numFmtId="0" fontId="52" fillId="0" borderId="0" xfId="0" applyFont="1" applyAlignment="1">
      <alignment vertical="center"/>
    </xf>
    <xf numFmtId="0" fontId="52" fillId="0" borderId="13" xfId="0" applyFont="1" applyBorder="1" applyAlignment="1">
      <alignment horizontal="justify" vertical="center" wrapText="1"/>
    </xf>
    <xf numFmtId="0" fontId="52" fillId="0" borderId="13" xfId="0" applyFont="1" applyBorder="1" applyAlignment="1">
      <alignment horizontal="justify" wrapText="1"/>
    </xf>
    <xf numFmtId="0" fontId="52" fillId="0" borderId="13" xfId="0" applyFont="1" applyBorder="1" applyAlignment="1">
      <alignment wrapText="1"/>
    </xf>
    <xf numFmtId="0" fontId="52" fillId="0" borderId="0" xfId="0" applyFont="1" applyBorder="1" applyAlignment="1">
      <alignment wrapText="1"/>
    </xf>
    <xf numFmtId="0" fontId="52" fillId="0" borderId="0" xfId="0" applyFont="1" applyBorder="1" applyAlignment="1">
      <alignment vertical="center" wrapText="1"/>
    </xf>
    <xf numFmtId="0" fontId="52" fillId="0" borderId="0" xfId="0" applyFont="1" applyAlignment="1">
      <alignment horizontal="justify" vertical="top" wrapText="1"/>
    </xf>
    <xf numFmtId="0" fontId="52" fillId="0" borderId="13" xfId="0" applyFont="1" applyBorder="1" applyAlignment="1">
      <alignment vertical="center"/>
    </xf>
    <xf numFmtId="0" fontId="52" fillId="0" borderId="0" xfId="0" applyFont="1" applyAlignment="1">
      <alignment horizontal="justify" vertical="top"/>
    </xf>
    <xf numFmtId="0" fontId="52" fillId="0" borderId="0" xfId="0" applyFont="1" applyFill="1" applyAlignment="1">
      <alignment horizontal="center" vertical="center"/>
    </xf>
    <xf numFmtId="0" fontId="52" fillId="0" borderId="10" xfId="0" applyFont="1" applyBorder="1" applyAlignment="1">
      <alignment vertical="center" wrapText="1"/>
    </xf>
    <xf numFmtId="0" fontId="52" fillId="0" borderId="10" xfId="0" applyFont="1" applyBorder="1" applyAlignment="1">
      <alignment vertical="center"/>
    </xf>
    <xf numFmtId="0" fontId="55" fillId="0" borderId="10" xfId="0" applyFont="1" applyFill="1" applyBorder="1" applyAlignment="1">
      <alignment horizontal="center" vertical="center" wrapText="1"/>
    </xf>
    <xf numFmtId="0" fontId="4" fillId="0" borderId="0" xfId="0" applyFont="1" applyFill="1" applyAlignment="1">
      <alignment wrapText="1"/>
    </xf>
    <xf numFmtId="0" fontId="10" fillId="4" borderId="10" xfId="0" applyFont="1" applyFill="1" applyBorder="1" applyAlignment="1">
      <alignment horizontal="left" vertical="center" wrapText="1"/>
    </xf>
    <xf numFmtId="0" fontId="56" fillId="0" borderId="10" xfId="0" applyFont="1" applyBorder="1" applyAlignment="1">
      <alignment horizontal="left" vertical="center" wrapText="1"/>
    </xf>
    <xf numFmtId="0" fontId="52" fillId="0" borderId="0" xfId="0" applyFont="1" applyFill="1" applyAlignment="1">
      <alignment horizontal="left" indent="3"/>
    </xf>
    <xf numFmtId="0" fontId="53" fillId="7" borderId="10" xfId="0" applyFont="1" applyFill="1" applyBorder="1" applyAlignment="1">
      <alignment vertical="center" wrapText="1"/>
    </xf>
    <xf numFmtId="0" fontId="9" fillId="6" borderId="14"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55" fillId="6" borderId="16" xfId="0" applyFont="1" applyFill="1" applyBorder="1" applyAlignment="1">
      <alignment horizontal="center" vertical="center" wrapText="1"/>
    </xf>
    <xf numFmtId="0" fontId="55" fillId="6" borderId="17" xfId="0" applyFont="1" applyFill="1" applyBorder="1" applyAlignment="1">
      <alignment horizontal="center" vertical="center" wrapText="1"/>
    </xf>
    <xf numFmtId="0" fontId="55" fillId="6" borderId="18" xfId="0" applyFont="1" applyFill="1" applyBorder="1" applyAlignment="1">
      <alignment horizontal="center" vertical="center" wrapText="1"/>
    </xf>
    <xf numFmtId="0" fontId="55" fillId="6" borderId="19" xfId="0" applyFont="1" applyFill="1" applyBorder="1" applyAlignment="1">
      <alignment horizontal="center" vertical="center" wrapText="1"/>
    </xf>
    <xf numFmtId="0" fontId="54" fillId="0" borderId="12" xfId="0" applyFont="1" applyBorder="1" applyAlignment="1">
      <alignment horizontal="center" vertical="center" wrapText="1"/>
    </xf>
    <xf numFmtId="0" fontId="54" fillId="0" borderId="20" xfId="0" applyFont="1" applyBorder="1" applyAlignment="1">
      <alignment horizontal="center" vertical="center" wrapText="1"/>
    </xf>
    <xf numFmtId="0" fontId="53" fillId="0" borderId="12" xfId="0" applyFont="1" applyBorder="1" applyAlignment="1">
      <alignment horizontal="center" wrapText="1"/>
    </xf>
    <xf numFmtId="0" fontId="53" fillId="0" borderId="20" xfId="0" applyFont="1" applyBorder="1" applyAlignment="1">
      <alignment horizontal="center" wrapText="1"/>
    </xf>
    <xf numFmtId="49" fontId="55" fillId="0" borderId="13" xfId="0" applyNumberFormat="1" applyFont="1" applyBorder="1" applyAlignment="1">
      <alignment horizontal="left" vertical="center" wrapText="1"/>
    </xf>
    <xf numFmtId="0" fontId="54" fillId="0" borderId="12" xfId="0" applyFont="1" applyBorder="1" applyAlignment="1">
      <alignment horizontal="left" wrapText="1"/>
    </xf>
    <xf numFmtId="0" fontId="54" fillId="0" borderId="20" xfId="0" applyFont="1" applyBorder="1" applyAlignment="1">
      <alignment horizontal="left" wrapText="1"/>
    </xf>
    <xf numFmtId="0" fontId="55" fillId="0" borderId="12" xfId="0" applyFont="1" applyBorder="1" applyAlignment="1">
      <alignment horizontal="left" vertical="top" wrapText="1"/>
    </xf>
    <xf numFmtId="0" fontId="55" fillId="0" borderId="11" xfId="0" applyFont="1" applyBorder="1" applyAlignment="1">
      <alignment horizontal="left" vertical="top" wrapText="1"/>
    </xf>
    <xf numFmtId="0" fontId="55" fillId="0" borderId="20" xfId="0" applyFont="1" applyBorder="1" applyAlignment="1">
      <alignment horizontal="left" vertical="top" wrapText="1"/>
    </xf>
    <xf numFmtId="49" fontId="4" fillId="0" borderId="0" xfId="0" applyNumberFormat="1" applyFont="1" applyFill="1" applyBorder="1" applyAlignment="1">
      <alignment horizontal="left" vertical="top" wrapText="1"/>
    </xf>
    <xf numFmtId="11" fontId="4" fillId="0" borderId="0" xfId="0" applyNumberFormat="1" applyFont="1" applyBorder="1" applyAlignment="1">
      <alignment horizontal="justify" vertical="center" wrapText="1"/>
    </xf>
    <xf numFmtId="11" fontId="56" fillId="0" borderId="0" xfId="0" applyNumberFormat="1" applyFont="1" applyBorder="1" applyAlignment="1">
      <alignment horizontal="justify" vertical="center" wrapText="1"/>
    </xf>
    <xf numFmtId="0" fontId="52" fillId="0" borderId="0" xfId="0" applyFont="1" applyAlignment="1">
      <alignment horizontal="justify"/>
    </xf>
    <xf numFmtId="0" fontId="54" fillId="0" borderId="0" xfId="0" applyFont="1" applyAlignment="1">
      <alignment horizontal="center" vertical="center"/>
    </xf>
    <xf numFmtId="0" fontId="5" fillId="0" borderId="0" xfId="0" applyFont="1" applyAlignment="1">
      <alignment horizontal="justify" vertical="center"/>
    </xf>
    <xf numFmtId="0" fontId="59" fillId="0" borderId="0" xfId="0" applyFont="1" applyAlignment="1">
      <alignment horizontal="justify" wrapText="1"/>
    </xf>
    <xf numFmtId="0" fontId="59" fillId="0" borderId="0" xfId="0" applyFont="1" applyAlignment="1">
      <alignment horizontal="left" wrapText="1"/>
    </xf>
    <xf numFmtId="11" fontId="4" fillId="0" borderId="0" xfId="0" applyNumberFormat="1" applyFont="1" applyBorder="1" applyAlignment="1">
      <alignment horizontal="justify" vertical="top" wrapText="1"/>
    </xf>
    <xf numFmtId="11" fontId="56" fillId="0" borderId="0" xfId="0" applyNumberFormat="1" applyFont="1" applyBorder="1" applyAlignment="1">
      <alignment horizontal="justify" vertical="top" wrapText="1"/>
    </xf>
    <xf numFmtId="49" fontId="4" fillId="0" borderId="0" xfId="0" applyNumberFormat="1" applyFont="1" applyBorder="1" applyAlignment="1">
      <alignment horizontal="justify" vertical="center" wrapText="1"/>
    </xf>
    <xf numFmtId="49" fontId="56" fillId="0" borderId="0" xfId="0" applyNumberFormat="1" applyFont="1" applyBorder="1" applyAlignment="1">
      <alignment horizontal="justify" vertical="center" wrapText="1"/>
    </xf>
    <xf numFmtId="0" fontId="55" fillId="4" borderId="12" xfId="0" applyFont="1" applyFill="1" applyBorder="1" applyAlignment="1">
      <alignment horizontal="left" vertical="center" wrapText="1"/>
    </xf>
    <xf numFmtId="0" fontId="55" fillId="4" borderId="11" xfId="0" applyFont="1" applyFill="1" applyBorder="1" applyAlignment="1">
      <alignment horizontal="left" vertical="center" wrapText="1"/>
    </xf>
    <xf numFmtId="0" fontId="55" fillId="4" borderId="20" xfId="0" applyFont="1" applyFill="1" applyBorder="1" applyAlignment="1">
      <alignment horizontal="left" vertical="center" wrapText="1"/>
    </xf>
    <xf numFmtId="49" fontId="60" fillId="2" borderId="10" xfId="0" applyNumberFormat="1" applyFont="1" applyFill="1" applyBorder="1" applyAlignment="1">
      <alignment horizontal="center" vertical="center" wrapText="1"/>
    </xf>
    <xf numFmtId="0" fontId="55" fillId="6" borderId="14" xfId="0" applyFont="1" applyFill="1" applyBorder="1" applyAlignment="1">
      <alignment horizontal="center" vertical="center" wrapText="1"/>
    </xf>
    <xf numFmtId="0" fontId="55" fillId="6" borderId="15" xfId="0" applyFont="1" applyFill="1" applyBorder="1" applyAlignment="1">
      <alignment horizontal="center" vertical="center" wrapText="1"/>
    </xf>
    <xf numFmtId="0" fontId="55" fillId="0" borderId="12"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55" fillId="0" borderId="20" xfId="0" applyFont="1" applyFill="1" applyBorder="1" applyAlignment="1">
      <alignment horizontal="left" vertical="center" wrapText="1"/>
    </xf>
    <xf numFmtId="49" fontId="60" fillId="7" borderId="12" xfId="0" applyNumberFormat="1" applyFont="1" applyFill="1" applyBorder="1" applyAlignment="1">
      <alignment horizontal="center" vertical="center" wrapText="1"/>
    </xf>
    <xf numFmtId="49" fontId="60" fillId="7" borderId="11" xfId="0" applyNumberFormat="1" applyFont="1" applyFill="1" applyBorder="1" applyAlignment="1">
      <alignment horizontal="center" vertical="center" wrapText="1"/>
    </xf>
    <xf numFmtId="49" fontId="60" fillId="7" borderId="20" xfId="0" applyNumberFormat="1" applyFont="1" applyFill="1" applyBorder="1" applyAlignment="1">
      <alignment horizontal="center" vertical="center" wrapText="1"/>
    </xf>
    <xf numFmtId="49" fontId="60" fillId="7" borderId="10" xfId="0" applyNumberFormat="1" applyFont="1" applyFill="1" applyBorder="1" applyAlignment="1">
      <alignment horizontal="center" vertical="center" wrapText="1"/>
    </xf>
    <xf numFmtId="0" fontId="53" fillId="6" borderId="14" xfId="0" applyFont="1" applyFill="1" applyBorder="1" applyAlignment="1">
      <alignment horizontal="center" vertical="center" wrapText="1"/>
    </xf>
    <xf numFmtId="0" fontId="53" fillId="6" borderId="15" xfId="0" applyFont="1" applyFill="1" applyBorder="1" applyAlignment="1">
      <alignment horizontal="center" vertical="center" wrapText="1"/>
    </xf>
    <xf numFmtId="0" fontId="5" fillId="33" borderId="0" xfId="0" applyFont="1" applyFill="1" applyAlignment="1">
      <alignment horizontal="center" vertical="center" wrapText="1"/>
    </xf>
    <xf numFmtId="0" fontId="6" fillId="33" borderId="0" xfId="0" applyFont="1" applyFill="1" applyAlignment="1">
      <alignment horizontal="center" vertical="center" wrapText="1"/>
    </xf>
    <xf numFmtId="0" fontId="7" fillId="33" borderId="0" xfId="0" applyFont="1" applyFill="1" applyAlignment="1">
      <alignment horizontal="center" vertical="center" wrapText="1"/>
    </xf>
    <xf numFmtId="0" fontId="52" fillId="0" borderId="0" xfId="0" applyFont="1" applyBorder="1" applyAlignment="1">
      <alignment horizontal="center"/>
    </xf>
    <xf numFmtId="0" fontId="52" fillId="0" borderId="0" xfId="0" applyFont="1" applyAlignment="1">
      <alignment horizontal="center" vertical="center"/>
    </xf>
    <xf numFmtId="0" fontId="52" fillId="0" borderId="0" xfId="0" applyFont="1" applyAlignment="1">
      <alignment horizontal="left" vertical="center" wrapText="1"/>
    </xf>
    <xf numFmtId="0" fontId="52" fillId="0" borderId="0" xfId="0" applyFont="1" applyBorder="1" applyAlignment="1">
      <alignment horizontal="center" wrapText="1"/>
    </xf>
    <xf numFmtId="0" fontId="52" fillId="0" borderId="21" xfId="0" applyFont="1" applyBorder="1" applyAlignment="1">
      <alignment horizontal="center"/>
    </xf>
    <xf numFmtId="0" fontId="8" fillId="0" borderId="0"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52" fillId="0" borderId="0" xfId="0" applyFont="1" applyAlignment="1">
      <alignment horizontal="justify" vertical="center" wrapText="1"/>
    </xf>
    <xf numFmtId="0" fontId="10" fillId="0" borderId="21" xfId="0" applyFont="1" applyFill="1" applyBorder="1" applyAlignment="1">
      <alignment horizontal="left" vertical="center" wrapText="1"/>
    </xf>
    <xf numFmtId="0" fontId="55" fillId="0" borderId="14"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49" fontId="55" fillId="0" borderId="12" xfId="0" applyNumberFormat="1" applyFont="1" applyBorder="1" applyAlignment="1">
      <alignment horizontal="right" vertical="center" wrapText="1"/>
    </xf>
    <xf numFmtId="49" fontId="55" fillId="0" borderId="11" xfId="0" applyNumberFormat="1" applyFont="1" applyBorder="1" applyAlignment="1">
      <alignment horizontal="right" vertical="center" wrapText="1"/>
    </xf>
    <xf numFmtId="49" fontId="55" fillId="0" borderId="20" xfId="0" applyNumberFormat="1" applyFont="1" applyBorder="1" applyAlignment="1">
      <alignment horizontal="right" vertical="center" wrapText="1"/>
    </xf>
    <xf numFmtId="49" fontId="55" fillId="0" borderId="10" xfId="0" applyNumberFormat="1" applyFont="1" applyBorder="1" applyAlignment="1">
      <alignment horizontal="right" vertical="center" wrapText="1"/>
    </xf>
    <xf numFmtId="0" fontId="11" fillId="3" borderId="12"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20" xfId="0" applyFont="1" applyFill="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0 - ESP S45 Workover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Финансовый 4" xfId="65"/>
    <cellStyle name="Финансовый 6" xfId="66"/>
    <cellStyle name="Финансовый 7"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24"/>
  <sheetViews>
    <sheetView showGridLines="0" tabSelected="1" zoomScale="110" zoomScaleNormal="110" zoomScaleSheetLayoutView="85" workbookViewId="0" topLeftCell="A1">
      <selection activeCell="A8" sqref="A8:G8"/>
    </sheetView>
  </sheetViews>
  <sheetFormatPr defaultColWidth="9.140625" defaultRowHeight="15"/>
  <cols>
    <col min="1" max="1" width="7.00390625" style="64" customWidth="1"/>
    <col min="2" max="2" width="52.00390625" style="50" customWidth="1"/>
    <col min="3" max="3" width="20.421875" style="50" customWidth="1"/>
    <col min="4" max="4" width="13.421875" style="50" customWidth="1"/>
    <col min="5" max="6" width="21.8515625" style="16" customWidth="1"/>
    <col min="7" max="7" width="31.7109375" style="52" customWidth="1"/>
    <col min="8" max="8" width="48.7109375" style="54" customWidth="1"/>
    <col min="9" max="9" width="58.00390625" style="52" customWidth="1"/>
    <col min="10" max="10" width="22.7109375" style="53" customWidth="1"/>
    <col min="11" max="11" width="15.00390625" style="16" customWidth="1"/>
    <col min="12" max="16384" width="9.140625" style="16" customWidth="1"/>
  </cols>
  <sheetData>
    <row r="1" spans="1:26" s="3" customFormat="1" ht="16.5">
      <c r="A1" s="1"/>
      <c r="B1" s="2"/>
      <c r="C1" s="2"/>
      <c r="D1" s="2"/>
      <c r="G1" s="4"/>
      <c r="H1" s="5"/>
      <c r="I1" s="4"/>
      <c r="J1" s="6"/>
      <c r="K1" s="4"/>
      <c r="L1" s="4"/>
      <c r="M1" s="4"/>
      <c r="N1" s="4"/>
      <c r="O1" s="4"/>
      <c r="P1" s="4"/>
      <c r="Q1" s="4"/>
      <c r="R1" s="4"/>
      <c r="S1" s="4"/>
      <c r="T1" s="4"/>
      <c r="U1" s="4"/>
      <c r="V1" s="4"/>
      <c r="W1" s="4"/>
      <c r="X1" s="4"/>
      <c r="Y1" s="4"/>
      <c r="Z1" s="4"/>
    </row>
    <row r="2" spans="1:26" s="3" customFormat="1" ht="16.5">
      <c r="A2" s="1"/>
      <c r="B2" s="7" t="s">
        <v>3</v>
      </c>
      <c r="C2" s="7"/>
      <c r="D2" s="7"/>
      <c r="E2" s="8"/>
      <c r="F2" s="8"/>
      <c r="G2" s="8" t="s">
        <v>0</v>
      </c>
      <c r="H2" s="5"/>
      <c r="I2" s="4"/>
      <c r="J2" s="6"/>
      <c r="K2" s="4"/>
      <c r="L2" s="4"/>
      <c r="M2" s="4"/>
      <c r="N2" s="4"/>
      <c r="O2" s="4"/>
      <c r="P2" s="4"/>
      <c r="Q2" s="4"/>
      <c r="R2" s="4"/>
      <c r="S2" s="4"/>
      <c r="T2" s="4"/>
      <c r="U2" s="4"/>
      <c r="V2" s="4"/>
      <c r="W2" s="4"/>
      <c r="X2" s="4"/>
      <c r="Y2" s="4"/>
      <c r="Z2" s="4"/>
    </row>
    <row r="3" spans="1:26" s="3" customFormat="1" ht="16.5">
      <c r="A3" s="1"/>
      <c r="B3" s="7" t="s">
        <v>80</v>
      </c>
      <c r="C3" s="7"/>
      <c r="D3" s="7"/>
      <c r="E3" s="8"/>
      <c r="F3" s="8"/>
      <c r="G3" s="8" t="s">
        <v>1</v>
      </c>
      <c r="H3" s="9"/>
      <c r="I3" s="4"/>
      <c r="J3" s="6"/>
      <c r="K3" s="4"/>
      <c r="L3" s="4"/>
      <c r="M3" s="4"/>
      <c r="N3" s="4"/>
      <c r="O3" s="4"/>
      <c r="P3" s="4"/>
      <c r="Q3" s="4"/>
      <c r="R3" s="4"/>
      <c r="S3" s="4"/>
      <c r="T3" s="4"/>
      <c r="U3" s="4"/>
      <c r="V3" s="4"/>
      <c r="W3" s="4"/>
      <c r="X3" s="4"/>
      <c r="Y3" s="4"/>
      <c r="Z3" s="4"/>
    </row>
    <row r="4" spans="1:26" s="3" customFormat="1" ht="16.5">
      <c r="A4" s="1"/>
      <c r="B4" s="7" t="s">
        <v>4</v>
      </c>
      <c r="C4" s="7"/>
      <c r="D4" s="7"/>
      <c r="E4" s="8"/>
      <c r="F4" s="8"/>
      <c r="G4" s="8" t="s">
        <v>90</v>
      </c>
      <c r="H4" s="9"/>
      <c r="I4" s="4"/>
      <c r="J4" s="6"/>
      <c r="K4" s="4"/>
      <c r="L4" s="4"/>
      <c r="M4" s="4"/>
      <c r="N4" s="4"/>
      <c r="O4" s="4"/>
      <c r="P4" s="4"/>
      <c r="Q4" s="4"/>
      <c r="R4" s="4"/>
      <c r="S4" s="4"/>
      <c r="T4" s="4"/>
      <c r="U4" s="4"/>
      <c r="V4" s="4"/>
      <c r="W4" s="4"/>
      <c r="X4" s="4"/>
      <c r="Y4" s="4"/>
      <c r="Z4" s="4"/>
    </row>
    <row r="5" spans="1:26" s="3" customFormat="1" ht="16.5">
      <c r="A5" s="1"/>
      <c r="B5" s="7" t="s">
        <v>105</v>
      </c>
      <c r="C5" s="7"/>
      <c r="D5" s="7"/>
      <c r="E5" s="8"/>
      <c r="F5" s="8"/>
      <c r="G5" s="8" t="s">
        <v>81</v>
      </c>
      <c r="H5" s="9"/>
      <c r="I5" s="4"/>
      <c r="J5" s="6"/>
      <c r="K5" s="4"/>
      <c r="L5" s="4"/>
      <c r="M5" s="4"/>
      <c r="N5" s="4"/>
      <c r="O5" s="4"/>
      <c r="P5" s="4"/>
      <c r="Q5" s="4"/>
      <c r="R5" s="4"/>
      <c r="S5" s="4"/>
      <c r="T5" s="4"/>
      <c r="U5" s="4"/>
      <c r="V5" s="4"/>
      <c r="W5" s="4"/>
      <c r="X5" s="4"/>
      <c r="Y5" s="4"/>
      <c r="Z5" s="4"/>
    </row>
    <row r="6" spans="1:26" s="3" customFormat="1" ht="15" customHeight="1">
      <c r="A6" s="116" t="s">
        <v>26</v>
      </c>
      <c r="B6" s="116"/>
      <c r="C6" s="116"/>
      <c r="D6" s="116"/>
      <c r="E6" s="116"/>
      <c r="F6" s="116"/>
      <c r="G6" s="116"/>
      <c r="H6" s="9"/>
      <c r="I6" s="4"/>
      <c r="J6" s="6"/>
      <c r="K6" s="4"/>
      <c r="L6" s="4"/>
      <c r="M6" s="4"/>
      <c r="N6" s="4"/>
      <c r="O6" s="4"/>
      <c r="P6" s="4"/>
      <c r="Q6" s="4"/>
      <c r="R6" s="4"/>
      <c r="S6" s="4"/>
      <c r="T6" s="4"/>
      <c r="U6" s="4"/>
      <c r="V6" s="4"/>
      <c r="W6" s="4"/>
      <c r="X6" s="4"/>
      <c r="Y6" s="4"/>
      <c r="Z6" s="4"/>
    </row>
    <row r="7" spans="1:26" s="3" customFormat="1" ht="15" customHeight="1">
      <c r="A7" s="117" t="s">
        <v>27</v>
      </c>
      <c r="B7" s="118"/>
      <c r="C7" s="118"/>
      <c r="D7" s="118"/>
      <c r="E7" s="118"/>
      <c r="F7" s="118"/>
      <c r="G7" s="118"/>
      <c r="H7" s="9"/>
      <c r="I7" s="4"/>
      <c r="J7" s="6"/>
      <c r="K7" s="4"/>
      <c r="L7" s="4"/>
      <c r="M7" s="4"/>
      <c r="N7" s="4"/>
      <c r="O7" s="4"/>
      <c r="P7" s="4"/>
      <c r="Q7" s="4"/>
      <c r="R7" s="4"/>
      <c r="S7" s="4"/>
      <c r="T7" s="4"/>
      <c r="U7" s="4"/>
      <c r="V7" s="4"/>
      <c r="W7" s="4"/>
      <c r="X7" s="4"/>
      <c r="Y7" s="4"/>
      <c r="Z7" s="4"/>
    </row>
    <row r="8" spans="1:10" s="4" customFormat="1" ht="43.5" customHeight="1">
      <c r="A8" s="124" t="s">
        <v>121</v>
      </c>
      <c r="B8" s="124"/>
      <c r="C8" s="124"/>
      <c r="D8" s="124"/>
      <c r="E8" s="124"/>
      <c r="F8" s="124"/>
      <c r="G8" s="124"/>
      <c r="H8" s="10"/>
      <c r="J8" s="6"/>
    </row>
    <row r="9" spans="1:26" s="3" customFormat="1" ht="12" customHeight="1">
      <c r="A9" s="119" t="s">
        <v>106</v>
      </c>
      <c r="B9" s="119"/>
      <c r="C9" s="119"/>
      <c r="D9" s="119"/>
      <c r="E9" s="119"/>
      <c r="F9" s="119"/>
      <c r="G9" s="119"/>
      <c r="H9" s="11"/>
      <c r="I9" s="4"/>
      <c r="J9" s="6"/>
      <c r="K9" s="4"/>
      <c r="L9" s="4"/>
      <c r="M9" s="4"/>
      <c r="N9" s="4"/>
      <c r="O9" s="4"/>
      <c r="P9" s="4"/>
      <c r="Q9" s="4"/>
      <c r="R9" s="4"/>
      <c r="S9" s="4"/>
      <c r="T9" s="4"/>
      <c r="U9" s="4"/>
      <c r="V9" s="4"/>
      <c r="W9" s="4"/>
      <c r="X9" s="4"/>
      <c r="Y9" s="4"/>
      <c r="Z9" s="4"/>
    </row>
    <row r="10" spans="1:26" s="3" customFormat="1" ht="8.25" customHeight="1">
      <c r="A10" s="120"/>
      <c r="B10" s="120"/>
      <c r="C10" s="120"/>
      <c r="D10" s="120"/>
      <c r="E10" s="120"/>
      <c r="F10" s="120"/>
      <c r="G10" s="120"/>
      <c r="H10" s="11"/>
      <c r="I10" s="4"/>
      <c r="J10" s="6"/>
      <c r="K10" s="4"/>
      <c r="L10" s="4"/>
      <c r="M10" s="4"/>
      <c r="N10" s="4"/>
      <c r="O10" s="4"/>
      <c r="P10" s="4"/>
      <c r="Q10" s="4"/>
      <c r="R10" s="4"/>
      <c r="S10" s="4"/>
      <c r="T10" s="4"/>
      <c r="U10" s="4"/>
      <c r="V10" s="4"/>
      <c r="W10" s="4"/>
      <c r="X10" s="4"/>
      <c r="Y10" s="4"/>
      <c r="Z10" s="4"/>
    </row>
    <row r="11" spans="1:26" s="3" customFormat="1" ht="54" customHeight="1">
      <c r="A11" s="121" t="s">
        <v>107</v>
      </c>
      <c r="B11" s="121"/>
      <c r="C11" s="121"/>
      <c r="D11" s="121"/>
      <c r="E11" s="121"/>
      <c r="F11" s="121"/>
      <c r="G11" s="121"/>
      <c r="H11" s="11"/>
      <c r="I11" s="4"/>
      <c r="J11" s="6"/>
      <c r="K11" s="4"/>
      <c r="L11" s="4"/>
      <c r="M11" s="4"/>
      <c r="N11" s="4"/>
      <c r="O11" s="4"/>
      <c r="P11" s="4"/>
      <c r="Q11" s="4"/>
      <c r="R11" s="4"/>
      <c r="S11" s="4"/>
      <c r="T11" s="4"/>
      <c r="U11" s="4"/>
      <c r="V11" s="4"/>
      <c r="W11" s="4"/>
      <c r="X11" s="4"/>
      <c r="Y11" s="4"/>
      <c r="Z11" s="4"/>
    </row>
    <row r="12" spans="1:26" s="3" customFormat="1" ht="40.5" customHeight="1">
      <c r="A12" s="124" t="s">
        <v>121</v>
      </c>
      <c r="B12" s="124"/>
      <c r="C12" s="124"/>
      <c r="D12" s="124"/>
      <c r="E12" s="124"/>
      <c r="F12" s="124"/>
      <c r="G12" s="124"/>
      <c r="H12" s="12"/>
      <c r="I12" s="4"/>
      <c r="J12" s="6"/>
      <c r="K12" s="4"/>
      <c r="L12" s="4"/>
      <c r="M12" s="4"/>
      <c r="N12" s="4"/>
      <c r="O12" s="4"/>
      <c r="P12" s="4"/>
      <c r="Q12" s="4"/>
      <c r="R12" s="4"/>
      <c r="S12" s="4"/>
      <c r="T12" s="4"/>
      <c r="U12" s="4"/>
      <c r="V12" s="4"/>
      <c r="W12" s="4"/>
      <c r="X12" s="4"/>
      <c r="Y12" s="4"/>
      <c r="Z12" s="4"/>
    </row>
    <row r="13" spans="1:26" s="3" customFormat="1" ht="15" customHeight="1">
      <c r="A13" s="125"/>
      <c r="B13" s="125"/>
      <c r="C13" s="125"/>
      <c r="D13" s="125"/>
      <c r="E13" s="125"/>
      <c r="F13" s="125"/>
      <c r="G13" s="125"/>
      <c r="H13" s="12"/>
      <c r="I13" s="4"/>
      <c r="J13" s="6"/>
      <c r="K13" s="4"/>
      <c r="L13" s="4"/>
      <c r="M13" s="4"/>
      <c r="N13" s="4"/>
      <c r="O13" s="4"/>
      <c r="P13" s="4"/>
      <c r="Q13" s="4"/>
      <c r="R13" s="4"/>
      <c r="S13" s="4"/>
      <c r="T13" s="4"/>
      <c r="U13" s="4"/>
      <c r="V13" s="4"/>
      <c r="W13" s="4"/>
      <c r="X13" s="4"/>
      <c r="Y13" s="4"/>
      <c r="Z13" s="4"/>
    </row>
    <row r="14" spans="1:26" s="3" customFormat="1" ht="23.25" customHeight="1">
      <c r="A14" s="123"/>
      <c r="B14" s="123"/>
      <c r="C14" s="123"/>
      <c r="D14" s="123"/>
      <c r="E14" s="123"/>
      <c r="F14" s="123"/>
      <c r="G14" s="123"/>
      <c r="H14" s="13"/>
      <c r="I14" s="4"/>
      <c r="J14" s="6"/>
      <c r="K14" s="4"/>
      <c r="L14" s="4"/>
      <c r="M14" s="4"/>
      <c r="N14" s="4"/>
      <c r="O14" s="4"/>
      <c r="P14" s="4"/>
      <c r="Q14" s="4"/>
      <c r="R14" s="4"/>
      <c r="S14" s="4"/>
      <c r="T14" s="4"/>
      <c r="U14" s="4"/>
      <c r="V14" s="4"/>
      <c r="W14" s="4"/>
      <c r="X14" s="4"/>
      <c r="Y14" s="4"/>
      <c r="Z14" s="4"/>
    </row>
    <row r="15" spans="1:26" s="3" customFormat="1" ht="15" customHeight="1">
      <c r="A15" s="122" t="s">
        <v>108</v>
      </c>
      <c r="B15" s="122"/>
      <c r="C15" s="122"/>
      <c r="D15" s="122"/>
      <c r="E15" s="122"/>
      <c r="F15" s="122"/>
      <c r="G15" s="122"/>
      <c r="H15" s="12"/>
      <c r="I15" s="4"/>
      <c r="J15" s="6"/>
      <c r="K15" s="4"/>
      <c r="L15" s="4"/>
      <c r="M15" s="4"/>
      <c r="N15" s="4"/>
      <c r="O15" s="4"/>
      <c r="P15" s="4"/>
      <c r="Q15" s="4"/>
      <c r="R15" s="4"/>
      <c r="S15" s="4"/>
      <c r="T15" s="4"/>
      <c r="U15" s="4"/>
      <c r="V15" s="4"/>
      <c r="W15" s="4"/>
      <c r="X15" s="4"/>
      <c r="Y15" s="4"/>
      <c r="Z15" s="4"/>
    </row>
    <row r="16" spans="1:26" s="3" customFormat="1" ht="16.5">
      <c r="A16" s="120"/>
      <c r="B16" s="120"/>
      <c r="C16" s="120"/>
      <c r="D16" s="120"/>
      <c r="E16" s="120"/>
      <c r="F16" s="120"/>
      <c r="G16" s="120"/>
      <c r="H16" s="12"/>
      <c r="I16" s="4"/>
      <c r="J16" s="6"/>
      <c r="K16" s="4"/>
      <c r="L16" s="4"/>
      <c r="M16" s="4"/>
      <c r="N16" s="4"/>
      <c r="O16" s="4"/>
      <c r="P16" s="4"/>
      <c r="Q16" s="4"/>
      <c r="R16" s="4"/>
      <c r="S16" s="4"/>
      <c r="T16" s="4"/>
      <c r="U16" s="4"/>
      <c r="V16" s="4"/>
      <c r="W16" s="4"/>
      <c r="X16" s="4"/>
      <c r="Y16" s="4"/>
      <c r="Z16" s="4"/>
    </row>
    <row r="17" spans="1:26" s="3" customFormat="1" ht="98.25" customHeight="1">
      <c r="A17" s="127" t="s">
        <v>109</v>
      </c>
      <c r="B17" s="127"/>
      <c r="C17" s="127"/>
      <c r="D17" s="127"/>
      <c r="E17" s="127"/>
      <c r="F17" s="127"/>
      <c r="G17" s="127"/>
      <c r="H17" s="12"/>
      <c r="I17" s="4"/>
      <c r="J17" s="6"/>
      <c r="K17" s="4"/>
      <c r="L17" s="4"/>
      <c r="M17" s="4"/>
      <c r="N17" s="4"/>
      <c r="O17" s="4"/>
      <c r="P17" s="4"/>
      <c r="Q17" s="4"/>
      <c r="R17" s="4"/>
      <c r="S17" s="4"/>
      <c r="T17" s="4"/>
      <c r="U17" s="4"/>
      <c r="V17" s="4"/>
      <c r="W17" s="4"/>
      <c r="X17" s="4"/>
      <c r="Y17" s="4"/>
      <c r="Z17" s="4"/>
    </row>
    <row r="18" spans="1:10" ht="50.25" customHeight="1">
      <c r="A18" s="128" t="s">
        <v>125</v>
      </c>
      <c r="B18" s="128"/>
      <c r="C18" s="128"/>
      <c r="D18" s="128"/>
      <c r="E18" s="128"/>
      <c r="F18" s="128"/>
      <c r="G18" s="128"/>
      <c r="H18" s="9"/>
      <c r="I18" s="14"/>
      <c r="J18" s="15"/>
    </row>
    <row r="19" spans="1:10" ht="27" customHeight="1">
      <c r="A19" s="133" t="s">
        <v>2</v>
      </c>
      <c r="B19" s="131" t="s">
        <v>41</v>
      </c>
      <c r="C19" s="131" t="s">
        <v>40</v>
      </c>
      <c r="D19" s="131" t="s">
        <v>29</v>
      </c>
      <c r="E19" s="129" t="s">
        <v>85</v>
      </c>
      <c r="F19" s="129" t="s">
        <v>126</v>
      </c>
      <c r="G19" s="129" t="s">
        <v>39</v>
      </c>
      <c r="H19" s="9"/>
      <c r="I19" s="14"/>
      <c r="J19" s="15"/>
    </row>
    <row r="20" spans="1:10" ht="18.75" customHeight="1">
      <c r="A20" s="134"/>
      <c r="B20" s="132"/>
      <c r="C20" s="132"/>
      <c r="D20" s="132"/>
      <c r="E20" s="130"/>
      <c r="F20" s="130"/>
      <c r="G20" s="130"/>
      <c r="H20" s="9"/>
      <c r="I20" s="14"/>
      <c r="J20" s="15"/>
    </row>
    <row r="21" spans="1:10" ht="28.5" customHeight="1">
      <c r="A21" s="126" t="s">
        <v>127</v>
      </c>
      <c r="B21" s="126"/>
      <c r="C21" s="126"/>
      <c r="D21" s="126"/>
      <c r="E21" s="126"/>
      <c r="F21" s="126"/>
      <c r="G21" s="126"/>
      <c r="H21" s="9"/>
      <c r="I21" s="14"/>
      <c r="J21" s="15"/>
    </row>
    <row r="22" spans="1:10" ht="52.5" customHeight="1">
      <c r="A22" s="17">
        <v>1</v>
      </c>
      <c r="B22" s="65" t="s">
        <v>122</v>
      </c>
      <c r="C22" s="17" t="s">
        <v>95</v>
      </c>
      <c r="D22" s="17">
        <v>2</v>
      </c>
      <c r="E22" s="17">
        <v>0</v>
      </c>
      <c r="F22" s="17">
        <f>E22*D22</f>
        <v>0</v>
      </c>
      <c r="G22" s="67"/>
      <c r="H22" s="9"/>
      <c r="I22" s="14"/>
      <c r="J22" s="15"/>
    </row>
    <row r="23" spans="1:10" ht="49.5">
      <c r="A23" s="17">
        <v>2</v>
      </c>
      <c r="B23" s="65" t="s">
        <v>96</v>
      </c>
      <c r="C23" s="17" t="s">
        <v>95</v>
      </c>
      <c r="D23" s="17">
        <v>2</v>
      </c>
      <c r="E23" s="18">
        <v>0</v>
      </c>
      <c r="F23" s="17">
        <f>E23*D23</f>
        <v>0</v>
      </c>
      <c r="G23" s="67"/>
      <c r="H23" s="9"/>
      <c r="I23" s="14"/>
      <c r="J23" s="15"/>
    </row>
    <row r="24" spans="1:10" ht="21.75" customHeight="1">
      <c r="A24" s="17">
        <v>3</v>
      </c>
      <c r="B24" s="66" t="s">
        <v>97</v>
      </c>
      <c r="C24" s="17" t="s">
        <v>95</v>
      </c>
      <c r="D24" s="17">
        <v>2</v>
      </c>
      <c r="E24" s="17">
        <v>0</v>
      </c>
      <c r="F24" s="17">
        <f>E24*D24</f>
        <v>0</v>
      </c>
      <c r="G24" s="67"/>
      <c r="H24" s="9"/>
      <c r="I24" s="14"/>
      <c r="J24" s="15"/>
    </row>
    <row r="25" spans="1:10" ht="128.25" customHeight="1">
      <c r="A25" s="17">
        <v>4</v>
      </c>
      <c r="B25" s="65" t="s">
        <v>98</v>
      </c>
      <c r="C25" s="17" t="s">
        <v>95</v>
      </c>
      <c r="D25" s="17">
        <v>2</v>
      </c>
      <c r="E25" s="17">
        <v>0</v>
      </c>
      <c r="F25" s="17">
        <f aca="true" t="shared" si="0" ref="F25:F33">E25*D25</f>
        <v>0</v>
      </c>
      <c r="G25" s="67"/>
      <c r="H25" s="9"/>
      <c r="I25" s="14"/>
      <c r="J25" s="15"/>
    </row>
    <row r="26" spans="1:10" ht="48.75" customHeight="1">
      <c r="A26" s="17">
        <v>5</v>
      </c>
      <c r="B26" s="65" t="s">
        <v>99</v>
      </c>
      <c r="C26" s="17" t="s">
        <v>95</v>
      </c>
      <c r="D26" s="17">
        <v>2</v>
      </c>
      <c r="E26" s="18">
        <v>0</v>
      </c>
      <c r="F26" s="17">
        <f t="shared" si="0"/>
        <v>0</v>
      </c>
      <c r="G26" s="67"/>
      <c r="H26" s="9"/>
      <c r="I26" s="14"/>
      <c r="J26" s="15"/>
    </row>
    <row r="27" spans="1:10" ht="48.75" customHeight="1">
      <c r="A27" s="17">
        <v>6</v>
      </c>
      <c r="B27" s="65" t="s">
        <v>100</v>
      </c>
      <c r="C27" s="17" t="s">
        <v>95</v>
      </c>
      <c r="D27" s="17">
        <v>2</v>
      </c>
      <c r="E27" s="17">
        <v>0</v>
      </c>
      <c r="F27" s="17">
        <f t="shared" si="0"/>
        <v>0</v>
      </c>
      <c r="G27" s="67"/>
      <c r="H27" s="9"/>
      <c r="I27" s="14"/>
      <c r="J27" s="15"/>
    </row>
    <row r="28" spans="1:10" ht="61.5" customHeight="1">
      <c r="A28" s="17">
        <v>7</v>
      </c>
      <c r="B28" s="65" t="s">
        <v>101</v>
      </c>
      <c r="C28" s="17" t="s">
        <v>95</v>
      </c>
      <c r="D28" s="17">
        <v>2</v>
      </c>
      <c r="E28" s="19">
        <v>0</v>
      </c>
      <c r="F28" s="17">
        <f t="shared" si="0"/>
        <v>0</v>
      </c>
      <c r="G28" s="67"/>
      <c r="H28" s="9"/>
      <c r="I28" s="14"/>
      <c r="J28" s="15"/>
    </row>
    <row r="29" spans="1:10" ht="90.75" customHeight="1">
      <c r="A29" s="17">
        <v>8</v>
      </c>
      <c r="B29" s="65" t="s">
        <v>123</v>
      </c>
      <c r="C29" s="17" t="s">
        <v>95</v>
      </c>
      <c r="D29" s="17">
        <v>20</v>
      </c>
      <c r="E29" s="18">
        <v>0</v>
      </c>
      <c r="F29" s="17">
        <f t="shared" si="0"/>
        <v>0</v>
      </c>
      <c r="G29" s="67"/>
      <c r="H29" s="9"/>
      <c r="I29" s="14"/>
      <c r="J29" s="15"/>
    </row>
    <row r="30" spans="1:10" ht="47.25" customHeight="1">
      <c r="A30" s="17">
        <v>9</v>
      </c>
      <c r="B30" s="65" t="s">
        <v>110</v>
      </c>
      <c r="C30" s="17" t="s">
        <v>95</v>
      </c>
      <c r="D30" s="17">
        <v>24</v>
      </c>
      <c r="E30" s="17">
        <v>0</v>
      </c>
      <c r="F30" s="17">
        <f t="shared" si="0"/>
        <v>0</v>
      </c>
      <c r="G30" s="67"/>
      <c r="H30" s="9"/>
      <c r="I30" s="14"/>
      <c r="J30" s="15"/>
    </row>
    <row r="31" spans="1:10" ht="60" customHeight="1">
      <c r="A31" s="17">
        <v>10</v>
      </c>
      <c r="B31" s="65" t="s">
        <v>111</v>
      </c>
      <c r="C31" s="17" t="s">
        <v>95</v>
      </c>
      <c r="D31" s="17">
        <v>48</v>
      </c>
      <c r="E31" s="17">
        <v>0</v>
      </c>
      <c r="F31" s="17">
        <f t="shared" si="0"/>
        <v>0</v>
      </c>
      <c r="G31" s="67"/>
      <c r="H31" s="9"/>
      <c r="I31" s="14"/>
      <c r="J31" s="15"/>
    </row>
    <row r="32" spans="1:10" ht="48" customHeight="1">
      <c r="A32" s="17">
        <v>11</v>
      </c>
      <c r="B32" s="65" t="s">
        <v>102</v>
      </c>
      <c r="C32" s="17" t="s">
        <v>103</v>
      </c>
      <c r="D32" s="17">
        <v>2</v>
      </c>
      <c r="E32" s="17">
        <v>0</v>
      </c>
      <c r="F32" s="17">
        <f t="shared" si="0"/>
        <v>0</v>
      </c>
      <c r="G32" s="67"/>
      <c r="H32" s="9"/>
      <c r="I32" s="14"/>
      <c r="J32" s="15"/>
    </row>
    <row r="33" spans="1:10" ht="89.25" customHeight="1">
      <c r="A33" s="17">
        <v>12</v>
      </c>
      <c r="B33" s="65" t="s">
        <v>124</v>
      </c>
      <c r="C33" s="17" t="s">
        <v>104</v>
      </c>
      <c r="D33" s="17">
        <v>2</v>
      </c>
      <c r="E33" s="17">
        <v>0</v>
      </c>
      <c r="F33" s="17">
        <f t="shared" si="0"/>
        <v>0</v>
      </c>
      <c r="G33" s="67"/>
      <c r="H33" s="9"/>
      <c r="I33" s="14"/>
      <c r="J33" s="15"/>
    </row>
    <row r="34" spans="1:10" ht="33.75" customHeight="1">
      <c r="A34" s="135" t="s">
        <v>128</v>
      </c>
      <c r="B34" s="136"/>
      <c r="C34" s="136"/>
      <c r="D34" s="136"/>
      <c r="E34" s="137"/>
      <c r="F34" s="29">
        <f>SUM(F22:F33)</f>
        <v>0</v>
      </c>
      <c r="G34" s="29"/>
      <c r="H34" s="9"/>
      <c r="I34" s="14"/>
      <c r="J34" s="68"/>
    </row>
    <row r="35" spans="1:10" ht="16.5">
      <c r="A35" s="138" t="s">
        <v>86</v>
      </c>
      <c r="B35" s="138"/>
      <c r="C35" s="138"/>
      <c r="D35" s="138"/>
      <c r="E35" s="138"/>
      <c r="F35" s="29">
        <f>F34*0.2</f>
        <v>0</v>
      </c>
      <c r="G35" s="29"/>
      <c r="H35" s="9"/>
      <c r="I35" s="14"/>
      <c r="J35" s="68"/>
    </row>
    <row r="36" spans="1:10" ht="28.5" customHeight="1">
      <c r="A36" s="135" t="s">
        <v>129</v>
      </c>
      <c r="B36" s="136"/>
      <c r="C36" s="136"/>
      <c r="D36" s="136"/>
      <c r="E36" s="137"/>
      <c r="F36" s="29">
        <f>F34+F35</f>
        <v>0</v>
      </c>
      <c r="G36" s="29"/>
      <c r="H36" s="9"/>
      <c r="I36" s="14"/>
      <c r="J36" s="68"/>
    </row>
    <row r="37" spans="1:10" ht="16.5">
      <c r="A37" s="139" t="s">
        <v>130</v>
      </c>
      <c r="B37" s="140"/>
      <c r="C37" s="140"/>
      <c r="D37" s="140"/>
      <c r="E37" s="140"/>
      <c r="F37" s="140"/>
      <c r="G37" s="141"/>
      <c r="H37" s="9"/>
      <c r="I37" s="14"/>
      <c r="J37" s="15"/>
    </row>
    <row r="38" spans="1:10" ht="33">
      <c r="A38" s="21" t="s">
        <v>28</v>
      </c>
      <c r="B38" s="69" t="s">
        <v>76</v>
      </c>
      <c r="C38" s="22" t="s">
        <v>30</v>
      </c>
      <c r="D38" s="22">
        <v>1</v>
      </c>
      <c r="E38" s="23"/>
      <c r="F38" s="23">
        <f>E38*D38</f>
        <v>0</v>
      </c>
      <c r="G38" s="23"/>
      <c r="H38" s="9"/>
      <c r="I38" s="14"/>
      <c r="J38" s="15"/>
    </row>
    <row r="39" spans="1:10" ht="30" customHeight="1">
      <c r="A39" s="24" t="s">
        <v>36</v>
      </c>
      <c r="B39" s="101" t="s">
        <v>132</v>
      </c>
      <c r="C39" s="102"/>
      <c r="D39" s="102"/>
      <c r="E39" s="103"/>
      <c r="F39" s="25">
        <f>F40+F44+F45+F46+F47+F48+F42</f>
        <v>0</v>
      </c>
      <c r="G39" s="25"/>
      <c r="H39" s="9"/>
      <c r="I39" s="14"/>
      <c r="J39" s="15"/>
    </row>
    <row r="40" spans="1:10" ht="16.5">
      <c r="A40" s="26" t="s">
        <v>32</v>
      </c>
      <c r="B40" s="27" t="s">
        <v>13</v>
      </c>
      <c r="C40" s="28" t="s">
        <v>31</v>
      </c>
      <c r="D40" s="28">
        <v>5</v>
      </c>
      <c r="E40" s="29"/>
      <c r="F40" s="29">
        <f>E40*D40</f>
        <v>0</v>
      </c>
      <c r="G40" s="29"/>
      <c r="H40" s="9"/>
      <c r="I40" s="14"/>
      <c r="J40" s="15"/>
    </row>
    <row r="41" spans="1:10" ht="33">
      <c r="A41" s="26"/>
      <c r="B41" s="30" t="s">
        <v>69</v>
      </c>
      <c r="C41" s="31" t="s">
        <v>31</v>
      </c>
      <c r="D41" s="31">
        <v>5</v>
      </c>
      <c r="E41" s="29"/>
      <c r="F41" s="29"/>
      <c r="G41" s="32" t="s">
        <v>74</v>
      </c>
      <c r="H41" s="9"/>
      <c r="I41" s="14"/>
      <c r="J41" s="15"/>
    </row>
    <row r="42" spans="1:10" ht="16.5">
      <c r="A42" s="26" t="s">
        <v>33</v>
      </c>
      <c r="B42" s="27" t="s">
        <v>17</v>
      </c>
      <c r="C42" s="28" t="s">
        <v>31</v>
      </c>
      <c r="D42" s="28">
        <v>7</v>
      </c>
      <c r="E42" s="29"/>
      <c r="F42" s="29">
        <f>E42*D42</f>
        <v>0</v>
      </c>
      <c r="G42" s="29"/>
      <c r="H42" s="9"/>
      <c r="I42" s="14"/>
      <c r="J42" s="15"/>
    </row>
    <row r="43" spans="1:10" ht="33">
      <c r="A43" s="26"/>
      <c r="B43" s="30" t="s">
        <v>69</v>
      </c>
      <c r="C43" s="31" t="s">
        <v>31</v>
      </c>
      <c r="D43" s="31">
        <v>7</v>
      </c>
      <c r="E43" s="29"/>
      <c r="F43" s="29"/>
      <c r="G43" s="32" t="s">
        <v>74</v>
      </c>
      <c r="H43" s="9"/>
      <c r="I43" s="14"/>
      <c r="J43" s="15"/>
    </row>
    <row r="44" spans="1:10" ht="66">
      <c r="A44" s="26" t="s">
        <v>34</v>
      </c>
      <c r="B44" s="33" t="s">
        <v>77</v>
      </c>
      <c r="C44" s="34" t="s">
        <v>45</v>
      </c>
      <c r="D44" s="34">
        <v>1</v>
      </c>
      <c r="E44" s="29"/>
      <c r="F44" s="29">
        <f>E44*D44</f>
        <v>0</v>
      </c>
      <c r="G44" s="35" t="s">
        <v>47</v>
      </c>
      <c r="H44" s="9"/>
      <c r="I44" s="14"/>
      <c r="J44" s="15"/>
    </row>
    <row r="45" spans="1:10" ht="49.5">
      <c r="A45" s="26" t="s">
        <v>37</v>
      </c>
      <c r="B45" s="33" t="s">
        <v>48</v>
      </c>
      <c r="C45" s="34" t="s">
        <v>45</v>
      </c>
      <c r="D45" s="34">
        <v>1</v>
      </c>
      <c r="E45" s="29"/>
      <c r="F45" s="29">
        <f>E45*D45</f>
        <v>0</v>
      </c>
      <c r="G45" s="35" t="s">
        <v>47</v>
      </c>
      <c r="H45" s="9"/>
      <c r="I45" s="14"/>
      <c r="J45" s="15"/>
    </row>
    <row r="46" spans="1:10" ht="49.5">
      <c r="A46" s="26" t="s">
        <v>50</v>
      </c>
      <c r="B46" s="33" t="s">
        <v>46</v>
      </c>
      <c r="C46" s="34" t="s">
        <v>45</v>
      </c>
      <c r="D46" s="34">
        <v>1</v>
      </c>
      <c r="E46" s="29"/>
      <c r="F46" s="29">
        <f>E46*D46</f>
        <v>0</v>
      </c>
      <c r="G46" s="35" t="s">
        <v>47</v>
      </c>
      <c r="H46" s="9"/>
      <c r="I46" s="14"/>
      <c r="J46" s="15"/>
    </row>
    <row r="47" spans="1:10" ht="49.5">
      <c r="A47" s="26" t="s">
        <v>51</v>
      </c>
      <c r="B47" s="33" t="s">
        <v>70</v>
      </c>
      <c r="C47" s="34" t="s">
        <v>45</v>
      </c>
      <c r="D47" s="36">
        <v>2</v>
      </c>
      <c r="E47" s="29"/>
      <c r="F47" s="29">
        <f>E47*D47</f>
        <v>0</v>
      </c>
      <c r="G47" s="35" t="s">
        <v>47</v>
      </c>
      <c r="H47" s="9"/>
      <c r="I47" s="14"/>
      <c r="J47" s="15"/>
    </row>
    <row r="48" spans="1:10" ht="49.5">
      <c r="A48" s="26" t="s">
        <v>52</v>
      </c>
      <c r="B48" s="37" t="s">
        <v>94</v>
      </c>
      <c r="C48" s="34" t="s">
        <v>45</v>
      </c>
      <c r="D48" s="34">
        <v>1</v>
      </c>
      <c r="E48" s="29"/>
      <c r="F48" s="29">
        <f>E48*D48</f>
        <v>0</v>
      </c>
      <c r="G48" s="35" t="s">
        <v>47</v>
      </c>
      <c r="H48" s="9"/>
      <c r="I48" s="14"/>
      <c r="J48" s="15"/>
    </row>
    <row r="49" spans="1:10" ht="35.25" customHeight="1">
      <c r="A49" s="24" t="s">
        <v>35</v>
      </c>
      <c r="B49" s="101" t="s">
        <v>133</v>
      </c>
      <c r="C49" s="102"/>
      <c r="D49" s="102"/>
      <c r="E49" s="103"/>
      <c r="F49" s="25">
        <f>F50+F54+F55+F56+F57+F58+F52</f>
        <v>0</v>
      </c>
      <c r="G49" s="25"/>
      <c r="H49" s="9"/>
      <c r="I49" s="14"/>
      <c r="J49" s="15"/>
    </row>
    <row r="50" spans="1:10" ht="16.5">
      <c r="A50" s="26" t="s">
        <v>38</v>
      </c>
      <c r="B50" s="70" t="s">
        <v>11</v>
      </c>
      <c r="C50" s="28" t="s">
        <v>31</v>
      </c>
      <c r="D50" s="28">
        <v>3</v>
      </c>
      <c r="E50" s="29"/>
      <c r="F50" s="29">
        <f>E50*D50</f>
        <v>0</v>
      </c>
      <c r="G50" s="29"/>
      <c r="H50" s="9"/>
      <c r="I50" s="14"/>
      <c r="J50" s="15"/>
    </row>
    <row r="51" spans="1:10" ht="33">
      <c r="A51" s="26"/>
      <c r="B51" s="30" t="s">
        <v>69</v>
      </c>
      <c r="C51" s="31" t="s">
        <v>31</v>
      </c>
      <c r="D51" s="31">
        <v>3</v>
      </c>
      <c r="E51" s="29"/>
      <c r="F51" s="29"/>
      <c r="G51" s="32" t="s">
        <v>74</v>
      </c>
      <c r="H51" s="9"/>
      <c r="I51" s="14"/>
      <c r="J51" s="15"/>
    </row>
    <row r="52" spans="1:10" ht="16.5">
      <c r="A52" s="26" t="s">
        <v>66</v>
      </c>
      <c r="B52" s="27" t="s">
        <v>12</v>
      </c>
      <c r="C52" s="28" t="s">
        <v>31</v>
      </c>
      <c r="D52" s="28">
        <v>7</v>
      </c>
      <c r="E52" s="29"/>
      <c r="F52" s="29">
        <f>E52*D52</f>
        <v>0</v>
      </c>
      <c r="G52" s="29"/>
      <c r="H52" s="9"/>
      <c r="I52" s="14"/>
      <c r="J52" s="15"/>
    </row>
    <row r="53" spans="1:10" ht="33" customHeight="1">
      <c r="A53" s="26"/>
      <c r="B53" s="30" t="s">
        <v>69</v>
      </c>
      <c r="C53" s="31" t="s">
        <v>31</v>
      </c>
      <c r="D53" s="31">
        <v>7</v>
      </c>
      <c r="E53" s="29"/>
      <c r="F53" s="29"/>
      <c r="G53" s="32" t="s">
        <v>74</v>
      </c>
      <c r="H53" s="9"/>
      <c r="I53" s="14"/>
      <c r="J53" s="15"/>
    </row>
    <row r="54" spans="1:10" ht="48.75" customHeight="1">
      <c r="A54" s="26" t="s">
        <v>67</v>
      </c>
      <c r="B54" s="33" t="s">
        <v>77</v>
      </c>
      <c r="C54" s="34" t="s">
        <v>45</v>
      </c>
      <c r="D54" s="34">
        <v>1</v>
      </c>
      <c r="E54" s="29"/>
      <c r="F54" s="29">
        <f>E54*D54</f>
        <v>0</v>
      </c>
      <c r="G54" s="35" t="s">
        <v>47</v>
      </c>
      <c r="H54" s="9"/>
      <c r="I54" s="14"/>
      <c r="J54" s="15"/>
    </row>
    <row r="55" spans="1:10" ht="48.75" customHeight="1">
      <c r="A55" s="26" t="s">
        <v>91</v>
      </c>
      <c r="B55" s="33" t="s">
        <v>48</v>
      </c>
      <c r="C55" s="34" t="s">
        <v>45</v>
      </c>
      <c r="D55" s="34">
        <v>1</v>
      </c>
      <c r="E55" s="29"/>
      <c r="F55" s="29">
        <f>E55*D55</f>
        <v>0</v>
      </c>
      <c r="G55" s="35" t="s">
        <v>47</v>
      </c>
      <c r="H55" s="9"/>
      <c r="I55" s="14"/>
      <c r="J55" s="15"/>
    </row>
    <row r="56" spans="1:10" ht="30" customHeight="1">
      <c r="A56" s="26" t="s">
        <v>92</v>
      </c>
      <c r="B56" s="33" t="s">
        <v>46</v>
      </c>
      <c r="C56" s="34" t="s">
        <v>45</v>
      </c>
      <c r="D56" s="34">
        <v>1</v>
      </c>
      <c r="E56" s="29"/>
      <c r="F56" s="29">
        <f>E56*D56</f>
        <v>0</v>
      </c>
      <c r="G56" s="35" t="s">
        <v>47</v>
      </c>
      <c r="H56" s="9"/>
      <c r="I56" s="14"/>
      <c r="J56" s="15"/>
    </row>
    <row r="57" spans="1:10" ht="48.75" customHeight="1">
      <c r="A57" s="26" t="s">
        <v>93</v>
      </c>
      <c r="B57" s="33" t="s">
        <v>70</v>
      </c>
      <c r="C57" s="34" t="s">
        <v>45</v>
      </c>
      <c r="D57" s="36">
        <v>2</v>
      </c>
      <c r="E57" s="29"/>
      <c r="F57" s="29">
        <f>E57*D57</f>
        <v>0</v>
      </c>
      <c r="G57" s="35" t="s">
        <v>47</v>
      </c>
      <c r="H57" s="9"/>
      <c r="I57" s="14"/>
      <c r="J57" s="15"/>
    </row>
    <row r="58" spans="1:10" ht="48.75" customHeight="1">
      <c r="A58" s="26" t="s">
        <v>131</v>
      </c>
      <c r="B58" s="37" t="s">
        <v>94</v>
      </c>
      <c r="C58" s="34" t="s">
        <v>45</v>
      </c>
      <c r="D58" s="34">
        <v>1</v>
      </c>
      <c r="E58" s="29"/>
      <c r="F58" s="29">
        <f>E58*D58</f>
        <v>0</v>
      </c>
      <c r="G58" s="35" t="s">
        <v>47</v>
      </c>
      <c r="H58" s="9"/>
      <c r="I58" s="14"/>
      <c r="J58" s="15"/>
    </row>
    <row r="59" spans="1:10" ht="34.5" customHeight="1">
      <c r="A59" s="24" t="s">
        <v>84</v>
      </c>
      <c r="B59" s="101" t="s">
        <v>145</v>
      </c>
      <c r="C59" s="102"/>
      <c r="D59" s="102"/>
      <c r="E59" s="103"/>
      <c r="F59" s="25">
        <f>F60+F62+F63+F64+F65+F66</f>
        <v>0</v>
      </c>
      <c r="G59" s="25"/>
      <c r="H59" s="9"/>
      <c r="I59" s="14"/>
      <c r="J59" s="15"/>
    </row>
    <row r="60" spans="1:10" ht="16.5">
      <c r="A60" s="26" t="s">
        <v>134</v>
      </c>
      <c r="B60" s="27" t="s">
        <v>13</v>
      </c>
      <c r="C60" s="28" t="s">
        <v>31</v>
      </c>
      <c r="D60" s="28">
        <v>1</v>
      </c>
      <c r="E60" s="29"/>
      <c r="F60" s="29">
        <f>E60*D60</f>
        <v>0</v>
      </c>
      <c r="G60" s="29"/>
      <c r="H60" s="9"/>
      <c r="I60" s="14"/>
      <c r="J60" s="15"/>
    </row>
    <row r="61" spans="1:10" ht="33">
      <c r="A61" s="26"/>
      <c r="B61" s="30" t="s">
        <v>69</v>
      </c>
      <c r="C61" s="31" t="s">
        <v>31</v>
      </c>
      <c r="D61" s="31">
        <v>1</v>
      </c>
      <c r="E61" s="29"/>
      <c r="F61" s="29"/>
      <c r="G61" s="32" t="s">
        <v>74</v>
      </c>
      <c r="H61" s="9"/>
      <c r="I61" s="14"/>
      <c r="J61" s="15"/>
    </row>
    <row r="62" spans="1:10" ht="48.75" customHeight="1">
      <c r="A62" s="26" t="s">
        <v>135</v>
      </c>
      <c r="B62" s="33" t="s">
        <v>77</v>
      </c>
      <c r="C62" s="34" t="s">
        <v>45</v>
      </c>
      <c r="D62" s="34">
        <v>1</v>
      </c>
      <c r="E62" s="29"/>
      <c r="F62" s="29">
        <f aca="true" t="shared" si="1" ref="F62:F67">E62*D62</f>
        <v>0</v>
      </c>
      <c r="G62" s="35" t="s">
        <v>47</v>
      </c>
      <c r="H62" s="9"/>
      <c r="I62" s="14"/>
      <c r="J62" s="15"/>
    </row>
    <row r="63" spans="1:10" ht="48.75" customHeight="1">
      <c r="A63" s="26" t="s">
        <v>136</v>
      </c>
      <c r="B63" s="38" t="s">
        <v>65</v>
      </c>
      <c r="C63" s="34" t="s">
        <v>45</v>
      </c>
      <c r="D63" s="34">
        <v>1</v>
      </c>
      <c r="E63" s="29"/>
      <c r="F63" s="29">
        <f t="shared" si="1"/>
        <v>0</v>
      </c>
      <c r="G63" s="35" t="s">
        <v>47</v>
      </c>
      <c r="H63" s="9"/>
      <c r="I63" s="14"/>
      <c r="J63" s="15"/>
    </row>
    <row r="64" spans="1:10" ht="48.75" customHeight="1">
      <c r="A64" s="26" t="s">
        <v>137</v>
      </c>
      <c r="B64" s="33" t="s">
        <v>48</v>
      </c>
      <c r="C64" s="34" t="s">
        <v>45</v>
      </c>
      <c r="D64" s="34">
        <v>1</v>
      </c>
      <c r="E64" s="29"/>
      <c r="F64" s="29">
        <f t="shared" si="1"/>
        <v>0</v>
      </c>
      <c r="G64" s="35" t="s">
        <v>47</v>
      </c>
      <c r="H64" s="9"/>
      <c r="I64" s="14"/>
      <c r="J64" s="15"/>
    </row>
    <row r="65" spans="1:10" ht="48.75" customHeight="1">
      <c r="A65" s="26" t="s">
        <v>138</v>
      </c>
      <c r="B65" s="33" t="s">
        <v>46</v>
      </c>
      <c r="C65" s="34" t="s">
        <v>45</v>
      </c>
      <c r="D65" s="34">
        <v>1</v>
      </c>
      <c r="E65" s="29"/>
      <c r="F65" s="29">
        <f t="shared" si="1"/>
        <v>0</v>
      </c>
      <c r="G65" s="35" t="s">
        <v>47</v>
      </c>
      <c r="H65" s="9"/>
      <c r="I65" s="14"/>
      <c r="J65" s="15"/>
    </row>
    <row r="66" spans="1:10" ht="48.75" customHeight="1">
      <c r="A66" s="26" t="s">
        <v>139</v>
      </c>
      <c r="B66" s="33" t="s">
        <v>70</v>
      </c>
      <c r="C66" s="34" t="s">
        <v>45</v>
      </c>
      <c r="D66" s="36">
        <v>2</v>
      </c>
      <c r="E66" s="29"/>
      <c r="F66" s="29">
        <f t="shared" si="1"/>
        <v>0</v>
      </c>
      <c r="G66" s="35" t="s">
        <v>47</v>
      </c>
      <c r="H66" s="9"/>
      <c r="I66" s="14"/>
      <c r="J66" s="15"/>
    </row>
    <row r="67" spans="1:10" ht="33" customHeight="1">
      <c r="A67" s="21" t="s">
        <v>140</v>
      </c>
      <c r="B67" s="39" t="s">
        <v>78</v>
      </c>
      <c r="C67" s="22" t="s">
        <v>30</v>
      </c>
      <c r="D67" s="22">
        <v>1</v>
      </c>
      <c r="E67" s="23"/>
      <c r="F67" s="23">
        <f t="shared" si="1"/>
        <v>0</v>
      </c>
      <c r="G67" s="23"/>
      <c r="H67" s="9"/>
      <c r="I67" s="14"/>
      <c r="J67" s="15"/>
    </row>
    <row r="68" spans="1:10" ht="33.75" customHeight="1">
      <c r="A68" s="135" t="s">
        <v>141</v>
      </c>
      <c r="B68" s="136"/>
      <c r="C68" s="136"/>
      <c r="D68" s="136"/>
      <c r="E68" s="137"/>
      <c r="F68" s="29">
        <f>F38+F39+F49+F59+F67</f>
        <v>0</v>
      </c>
      <c r="G68" s="29"/>
      <c r="H68" s="71"/>
      <c r="I68" s="16"/>
      <c r="J68" s="15"/>
    </row>
    <row r="69" spans="1:10" ht="16.5">
      <c r="A69" s="138" t="s">
        <v>86</v>
      </c>
      <c r="B69" s="138"/>
      <c r="C69" s="138"/>
      <c r="D69" s="138"/>
      <c r="E69" s="138"/>
      <c r="F69" s="29">
        <f>F68*0.2</f>
        <v>0</v>
      </c>
      <c r="G69" s="29"/>
      <c r="H69" s="71"/>
      <c r="I69" s="16"/>
      <c r="J69" s="15"/>
    </row>
    <row r="70" spans="1:10" ht="36.75" customHeight="1">
      <c r="A70" s="135" t="s">
        <v>142</v>
      </c>
      <c r="B70" s="136"/>
      <c r="C70" s="136"/>
      <c r="D70" s="136"/>
      <c r="E70" s="137"/>
      <c r="F70" s="29">
        <f>F68+F69</f>
        <v>0</v>
      </c>
      <c r="G70" s="29"/>
      <c r="H70" s="71"/>
      <c r="I70" s="16"/>
      <c r="J70" s="15"/>
    </row>
    <row r="71" spans="1:10" ht="36.75" customHeight="1">
      <c r="A71" s="110" t="s">
        <v>143</v>
      </c>
      <c r="B71" s="111"/>
      <c r="C71" s="111"/>
      <c r="D71" s="111"/>
      <c r="E71" s="112"/>
      <c r="F71" s="72">
        <f>F34+F68</f>
        <v>0</v>
      </c>
      <c r="G71" s="72"/>
      <c r="H71" s="9"/>
      <c r="I71" s="14"/>
      <c r="J71" s="15"/>
    </row>
    <row r="72" spans="1:10" ht="16.5">
      <c r="A72" s="113" t="s">
        <v>86</v>
      </c>
      <c r="B72" s="113"/>
      <c r="C72" s="113"/>
      <c r="D72" s="113"/>
      <c r="E72" s="113"/>
      <c r="F72" s="72">
        <f>F71*0.2</f>
        <v>0</v>
      </c>
      <c r="G72" s="72"/>
      <c r="H72" s="9"/>
      <c r="I72" s="14"/>
      <c r="J72" s="15"/>
    </row>
    <row r="73" spans="1:10" ht="30.75" customHeight="1">
      <c r="A73" s="110" t="s">
        <v>144</v>
      </c>
      <c r="B73" s="111"/>
      <c r="C73" s="111"/>
      <c r="D73" s="111"/>
      <c r="E73" s="112"/>
      <c r="F73" s="72">
        <f>F71+F72</f>
        <v>0</v>
      </c>
      <c r="G73" s="72"/>
      <c r="H73" s="9"/>
      <c r="I73" s="14"/>
      <c r="J73" s="15"/>
    </row>
    <row r="74" spans="1:10" ht="16.5">
      <c r="A74" s="40"/>
      <c r="B74" s="41"/>
      <c r="C74" s="41"/>
      <c r="D74" s="41"/>
      <c r="E74" s="41"/>
      <c r="F74" s="41"/>
      <c r="G74" s="41"/>
      <c r="H74" s="9"/>
      <c r="I74" s="14"/>
      <c r="J74" s="15"/>
    </row>
    <row r="75" spans="1:10" ht="16.5">
      <c r="A75" s="42"/>
      <c r="B75" s="42"/>
      <c r="C75" s="42"/>
      <c r="D75" s="42"/>
      <c r="E75" s="42"/>
      <c r="F75" s="42"/>
      <c r="G75" s="42"/>
      <c r="H75" s="9"/>
      <c r="I75" s="14"/>
      <c r="J75" s="15"/>
    </row>
    <row r="76" spans="1:10" ht="16.5">
      <c r="A76" s="104" t="s">
        <v>43</v>
      </c>
      <c r="B76" s="104"/>
      <c r="C76" s="104"/>
      <c r="D76" s="104"/>
      <c r="E76" s="104"/>
      <c r="F76" s="104"/>
      <c r="G76" s="104"/>
      <c r="H76" s="9"/>
      <c r="I76" s="14"/>
      <c r="J76" s="15"/>
    </row>
    <row r="77" spans="1:10" ht="16.5">
      <c r="A77" s="114" t="s">
        <v>2</v>
      </c>
      <c r="B77" s="73" t="s">
        <v>41</v>
      </c>
      <c r="C77" s="73" t="s">
        <v>40</v>
      </c>
      <c r="D77" s="73" t="s">
        <v>29</v>
      </c>
      <c r="E77" s="105" t="s">
        <v>85</v>
      </c>
      <c r="F77" s="75" t="s">
        <v>39</v>
      </c>
      <c r="G77" s="76"/>
      <c r="H77" s="9"/>
      <c r="I77" s="14"/>
      <c r="J77" s="15"/>
    </row>
    <row r="78" spans="1:10" ht="16.5">
      <c r="A78" s="115"/>
      <c r="B78" s="74"/>
      <c r="C78" s="74"/>
      <c r="D78" s="74"/>
      <c r="E78" s="106"/>
      <c r="F78" s="77"/>
      <c r="G78" s="78"/>
      <c r="H78" s="9"/>
      <c r="I78" s="14"/>
      <c r="J78" s="15"/>
    </row>
    <row r="79" spans="1:10" ht="33">
      <c r="A79" s="43" t="s">
        <v>49</v>
      </c>
      <c r="B79" s="44" t="s">
        <v>44</v>
      </c>
      <c r="C79" s="45" t="s">
        <v>68</v>
      </c>
      <c r="D79" s="45">
        <v>1</v>
      </c>
      <c r="E79" s="29"/>
      <c r="F79" s="79"/>
      <c r="G79" s="80"/>
      <c r="H79" s="9"/>
      <c r="I79" s="14"/>
      <c r="J79" s="15"/>
    </row>
    <row r="80" spans="1:10" ht="16.5">
      <c r="A80" s="46">
        <v>2</v>
      </c>
      <c r="B80" s="107" t="s">
        <v>79</v>
      </c>
      <c r="C80" s="108"/>
      <c r="D80" s="108"/>
      <c r="E80" s="108"/>
      <c r="F80" s="108"/>
      <c r="G80" s="109"/>
      <c r="H80" s="9"/>
      <c r="I80" s="14"/>
      <c r="J80" s="15"/>
    </row>
    <row r="81" spans="1:10" ht="16.5">
      <c r="A81" s="26" t="s">
        <v>32</v>
      </c>
      <c r="B81" s="27" t="s">
        <v>42</v>
      </c>
      <c r="C81" s="28" t="s">
        <v>31</v>
      </c>
      <c r="D81" s="28">
        <v>1</v>
      </c>
      <c r="E81" s="20"/>
      <c r="F81" s="81"/>
      <c r="G81" s="82"/>
      <c r="H81" s="9"/>
      <c r="I81" s="14"/>
      <c r="J81" s="15"/>
    </row>
    <row r="82" spans="1:10" ht="16.5">
      <c r="A82" s="26" t="s">
        <v>33</v>
      </c>
      <c r="B82" s="27" t="s">
        <v>8</v>
      </c>
      <c r="C82" s="28" t="s">
        <v>31</v>
      </c>
      <c r="D82" s="28">
        <v>1</v>
      </c>
      <c r="E82" s="20"/>
      <c r="F82" s="81"/>
      <c r="G82" s="82"/>
      <c r="H82" s="9"/>
      <c r="I82" s="14"/>
      <c r="J82" s="15"/>
    </row>
    <row r="83" spans="1:10" ht="16.5">
      <c r="A83" s="26" t="s">
        <v>34</v>
      </c>
      <c r="B83" s="27" t="s">
        <v>9</v>
      </c>
      <c r="C83" s="28" t="s">
        <v>31</v>
      </c>
      <c r="D83" s="28">
        <v>1</v>
      </c>
      <c r="E83" s="20"/>
      <c r="F83" s="81"/>
      <c r="G83" s="82"/>
      <c r="H83" s="9"/>
      <c r="I83" s="14"/>
      <c r="J83" s="15"/>
    </row>
    <row r="84" spans="1:10" ht="16.5">
      <c r="A84" s="26" t="s">
        <v>37</v>
      </c>
      <c r="B84" s="27" t="s">
        <v>10</v>
      </c>
      <c r="C84" s="28" t="s">
        <v>31</v>
      </c>
      <c r="D84" s="28">
        <v>1</v>
      </c>
      <c r="E84" s="20"/>
      <c r="F84" s="81"/>
      <c r="G84" s="82"/>
      <c r="H84" s="9"/>
      <c r="I84" s="14"/>
      <c r="J84" s="15"/>
    </row>
    <row r="85" spans="1:10" ht="16.5">
      <c r="A85" s="26" t="s">
        <v>50</v>
      </c>
      <c r="B85" s="27" t="s">
        <v>11</v>
      </c>
      <c r="C85" s="28" t="s">
        <v>31</v>
      </c>
      <c r="D85" s="28">
        <v>1</v>
      </c>
      <c r="E85" s="20"/>
      <c r="F85" s="81"/>
      <c r="G85" s="82"/>
      <c r="H85" s="9"/>
      <c r="I85" s="14"/>
      <c r="J85" s="15"/>
    </row>
    <row r="86" spans="1:10" ht="16.5">
      <c r="A86" s="26" t="s">
        <v>51</v>
      </c>
      <c r="B86" s="27" t="s">
        <v>12</v>
      </c>
      <c r="C86" s="28" t="s">
        <v>31</v>
      </c>
      <c r="D86" s="28">
        <v>1</v>
      </c>
      <c r="E86" s="20"/>
      <c r="F86" s="81"/>
      <c r="G86" s="82"/>
      <c r="H86" s="9"/>
      <c r="I86" s="14"/>
      <c r="J86" s="15"/>
    </row>
    <row r="87" spans="1:10" ht="16.5">
      <c r="A87" s="26" t="s">
        <v>52</v>
      </c>
      <c r="B87" s="27" t="s">
        <v>13</v>
      </c>
      <c r="C87" s="28" t="s">
        <v>31</v>
      </c>
      <c r="D87" s="28">
        <v>1</v>
      </c>
      <c r="E87" s="20"/>
      <c r="F87" s="81"/>
      <c r="G87" s="82"/>
      <c r="H87" s="9"/>
      <c r="I87" s="14"/>
      <c r="J87" s="15"/>
    </row>
    <row r="88" spans="1:10" ht="16.5">
      <c r="A88" s="26" t="s">
        <v>53</v>
      </c>
      <c r="B88" s="27" t="s">
        <v>14</v>
      </c>
      <c r="C88" s="28" t="s">
        <v>31</v>
      </c>
      <c r="D88" s="28">
        <v>1</v>
      </c>
      <c r="E88" s="20"/>
      <c r="F88" s="81"/>
      <c r="G88" s="82"/>
      <c r="H88" s="9"/>
      <c r="I88" s="14"/>
      <c r="J88" s="15"/>
    </row>
    <row r="89" spans="1:10" ht="16.5">
      <c r="A89" s="26" t="s">
        <v>54</v>
      </c>
      <c r="B89" s="27" t="s">
        <v>15</v>
      </c>
      <c r="C89" s="28" t="s">
        <v>31</v>
      </c>
      <c r="D89" s="28">
        <v>1</v>
      </c>
      <c r="E89" s="20"/>
      <c r="F89" s="81"/>
      <c r="G89" s="82"/>
      <c r="H89" s="9"/>
      <c r="I89" s="14"/>
      <c r="J89" s="15"/>
    </row>
    <row r="90" spans="1:10" ht="16.5">
      <c r="A90" s="26" t="s">
        <v>55</v>
      </c>
      <c r="B90" s="27" t="s">
        <v>16</v>
      </c>
      <c r="C90" s="28" t="s">
        <v>31</v>
      </c>
      <c r="D90" s="28">
        <v>1</v>
      </c>
      <c r="E90" s="20"/>
      <c r="F90" s="81"/>
      <c r="G90" s="82"/>
      <c r="H90" s="9"/>
      <c r="I90" s="14"/>
      <c r="J90" s="15"/>
    </row>
    <row r="91" spans="1:10" ht="16.5">
      <c r="A91" s="26" t="s">
        <v>56</v>
      </c>
      <c r="B91" s="27" t="s">
        <v>17</v>
      </c>
      <c r="C91" s="28" t="s">
        <v>31</v>
      </c>
      <c r="D91" s="28">
        <v>1</v>
      </c>
      <c r="E91" s="20"/>
      <c r="F91" s="81"/>
      <c r="G91" s="82"/>
      <c r="H91" s="9"/>
      <c r="I91" s="14"/>
      <c r="J91" s="15"/>
    </row>
    <row r="92" spans="1:10" ht="16.5">
      <c r="A92" s="26" t="s">
        <v>57</v>
      </c>
      <c r="B92" s="27" t="s">
        <v>18</v>
      </c>
      <c r="C92" s="28" t="s">
        <v>31</v>
      </c>
      <c r="D92" s="28">
        <v>1</v>
      </c>
      <c r="E92" s="20"/>
      <c r="F92" s="81"/>
      <c r="G92" s="82"/>
      <c r="H92" s="9"/>
      <c r="I92" s="14"/>
      <c r="J92" s="15"/>
    </row>
    <row r="93" spans="1:10" ht="16.5">
      <c r="A93" s="26" t="s">
        <v>58</v>
      </c>
      <c r="B93" s="27" t="s">
        <v>19</v>
      </c>
      <c r="C93" s="28" t="s">
        <v>31</v>
      </c>
      <c r="D93" s="28">
        <v>1</v>
      </c>
      <c r="E93" s="20"/>
      <c r="F93" s="81"/>
      <c r="G93" s="82"/>
      <c r="H93" s="9"/>
      <c r="I93" s="14"/>
      <c r="J93" s="15"/>
    </row>
    <row r="94" spans="1:10" ht="16.5">
      <c r="A94" s="26" t="s">
        <v>59</v>
      </c>
      <c r="B94" s="27" t="s">
        <v>20</v>
      </c>
      <c r="C94" s="28" t="s">
        <v>31</v>
      </c>
      <c r="D94" s="28">
        <v>1</v>
      </c>
      <c r="E94" s="20"/>
      <c r="F94" s="81"/>
      <c r="G94" s="82"/>
      <c r="H94" s="9"/>
      <c r="I94" s="14"/>
      <c r="J94" s="15"/>
    </row>
    <row r="95" spans="1:10" s="50" customFormat="1" ht="16.5">
      <c r="A95" s="26" t="s">
        <v>60</v>
      </c>
      <c r="B95" s="27" t="s">
        <v>21</v>
      </c>
      <c r="C95" s="28" t="s">
        <v>31</v>
      </c>
      <c r="D95" s="28">
        <v>1</v>
      </c>
      <c r="E95" s="20"/>
      <c r="F95" s="81"/>
      <c r="G95" s="82"/>
      <c r="H95" s="47"/>
      <c r="I95" s="48"/>
      <c r="J95" s="49"/>
    </row>
    <row r="96" spans="1:10" s="50" customFormat="1" ht="16.5">
      <c r="A96" s="26" t="s">
        <v>61</v>
      </c>
      <c r="B96" s="27" t="s">
        <v>22</v>
      </c>
      <c r="C96" s="28" t="s">
        <v>31</v>
      </c>
      <c r="D96" s="28">
        <v>1</v>
      </c>
      <c r="E96" s="20"/>
      <c r="F96" s="81"/>
      <c r="G96" s="82"/>
      <c r="H96" s="47"/>
      <c r="I96" s="48"/>
      <c r="J96" s="49"/>
    </row>
    <row r="97" spans="1:10" s="50" customFormat="1" ht="16.5">
      <c r="A97" s="26" t="s">
        <v>62</v>
      </c>
      <c r="B97" s="27" t="s">
        <v>23</v>
      </c>
      <c r="C97" s="28" t="s">
        <v>31</v>
      </c>
      <c r="D97" s="28">
        <v>1</v>
      </c>
      <c r="E97" s="20"/>
      <c r="F97" s="81"/>
      <c r="G97" s="82"/>
      <c r="H97" s="47"/>
      <c r="I97" s="48"/>
      <c r="J97" s="49"/>
    </row>
    <row r="98" spans="1:10" s="50" customFormat="1" ht="16.5">
      <c r="A98" s="26" t="s">
        <v>63</v>
      </c>
      <c r="B98" s="27" t="s">
        <v>24</v>
      </c>
      <c r="C98" s="28" t="s">
        <v>31</v>
      </c>
      <c r="D98" s="28">
        <v>1</v>
      </c>
      <c r="E98" s="20"/>
      <c r="F98" s="81"/>
      <c r="G98" s="82"/>
      <c r="H98" s="47"/>
      <c r="I98" s="48"/>
      <c r="J98" s="49"/>
    </row>
    <row r="99" spans="1:10" s="50" customFormat="1" ht="16.5">
      <c r="A99" s="26" t="s">
        <v>64</v>
      </c>
      <c r="B99" s="27" t="s">
        <v>25</v>
      </c>
      <c r="C99" s="28" t="s">
        <v>31</v>
      </c>
      <c r="D99" s="28">
        <v>1</v>
      </c>
      <c r="E99" s="20"/>
      <c r="F99" s="81"/>
      <c r="G99" s="82"/>
      <c r="H99" s="47"/>
      <c r="I99" s="48"/>
      <c r="J99" s="49"/>
    </row>
    <row r="100" spans="1:8" ht="16.5">
      <c r="A100" s="51" t="s">
        <v>35</v>
      </c>
      <c r="B100" s="86" t="s">
        <v>71</v>
      </c>
      <c r="C100" s="87"/>
      <c r="D100" s="87"/>
      <c r="E100" s="87"/>
      <c r="F100" s="87"/>
      <c r="G100" s="88"/>
      <c r="H100" s="11"/>
    </row>
    <row r="101" spans="1:8" ht="16.5">
      <c r="A101" s="26" t="s">
        <v>38</v>
      </c>
      <c r="B101" s="33" t="s">
        <v>82</v>
      </c>
      <c r="C101" s="34" t="s">
        <v>72</v>
      </c>
      <c r="D101" s="34">
        <v>1</v>
      </c>
      <c r="E101" s="20"/>
      <c r="F101" s="84"/>
      <c r="G101" s="85"/>
      <c r="H101" s="11"/>
    </row>
    <row r="102" spans="1:8" ht="16.5">
      <c r="A102" s="26" t="s">
        <v>66</v>
      </c>
      <c r="B102" s="33" t="s">
        <v>73</v>
      </c>
      <c r="C102" s="34" t="s">
        <v>72</v>
      </c>
      <c r="D102" s="34">
        <v>1</v>
      </c>
      <c r="E102" s="20"/>
      <c r="F102" s="84"/>
      <c r="G102" s="85"/>
      <c r="H102" s="11"/>
    </row>
    <row r="103" spans="1:8" ht="16.5">
      <c r="A103" s="26" t="s">
        <v>67</v>
      </c>
      <c r="B103" s="38" t="s">
        <v>83</v>
      </c>
      <c r="C103" s="34" t="s">
        <v>72</v>
      </c>
      <c r="D103" s="34">
        <v>1</v>
      </c>
      <c r="E103" s="20"/>
      <c r="F103" s="84"/>
      <c r="G103" s="85"/>
      <c r="H103" s="11"/>
    </row>
    <row r="104" spans="1:8" ht="24" customHeight="1">
      <c r="A104" s="83"/>
      <c r="B104" s="83"/>
      <c r="C104" s="83"/>
      <c r="D104" s="83"/>
      <c r="E104" s="83"/>
      <c r="F104" s="83"/>
      <c r="G104" s="83"/>
      <c r="H104" s="11"/>
    </row>
    <row r="105" spans="1:8" ht="28.5" customHeight="1">
      <c r="A105" s="90" t="s">
        <v>112</v>
      </c>
      <c r="B105" s="91"/>
      <c r="C105" s="91"/>
      <c r="D105" s="91"/>
      <c r="E105" s="91"/>
      <c r="F105" s="91"/>
      <c r="G105" s="91"/>
      <c r="H105" s="9"/>
    </row>
    <row r="106" spans="1:8" ht="38.25" customHeight="1">
      <c r="A106" s="99" t="s">
        <v>113</v>
      </c>
      <c r="B106" s="100"/>
      <c r="C106" s="100"/>
      <c r="D106" s="100"/>
      <c r="E106" s="100"/>
      <c r="F106" s="100"/>
      <c r="G106" s="100"/>
      <c r="H106" s="11"/>
    </row>
    <row r="107" spans="1:8" ht="36.75" customHeight="1">
      <c r="A107" s="89" t="s">
        <v>114</v>
      </c>
      <c r="B107" s="89"/>
      <c r="C107" s="89"/>
      <c r="D107" s="89"/>
      <c r="E107" s="89"/>
      <c r="F107" s="89"/>
      <c r="G107" s="89"/>
      <c r="H107" s="9"/>
    </row>
    <row r="108" spans="1:8" ht="42" customHeight="1">
      <c r="A108" s="89" t="s">
        <v>115</v>
      </c>
      <c r="B108" s="89"/>
      <c r="C108" s="89"/>
      <c r="D108" s="89"/>
      <c r="E108" s="89"/>
      <c r="F108" s="89"/>
      <c r="G108" s="89"/>
      <c r="H108" s="9"/>
    </row>
    <row r="109" spans="1:25" s="52" customFormat="1" ht="90.75" customHeight="1">
      <c r="A109" s="97" t="s">
        <v>116</v>
      </c>
      <c r="B109" s="98"/>
      <c r="C109" s="98"/>
      <c r="D109" s="98"/>
      <c r="E109" s="98"/>
      <c r="F109" s="98"/>
      <c r="G109" s="98"/>
      <c r="H109" s="11"/>
      <c r="J109" s="53"/>
      <c r="K109" s="16"/>
      <c r="L109" s="16"/>
      <c r="M109" s="16"/>
      <c r="N109" s="16"/>
      <c r="O109" s="16"/>
      <c r="P109" s="16"/>
      <c r="Q109" s="16"/>
      <c r="R109" s="16"/>
      <c r="S109" s="16"/>
      <c r="T109" s="16"/>
      <c r="U109" s="16"/>
      <c r="V109" s="16"/>
      <c r="W109" s="16"/>
      <c r="X109" s="16"/>
      <c r="Y109" s="16"/>
    </row>
    <row r="110" spans="1:25" s="52" customFormat="1" ht="53.25" customHeight="1">
      <c r="A110" s="94" t="s">
        <v>147</v>
      </c>
      <c r="B110" s="94"/>
      <c r="C110" s="94"/>
      <c r="D110" s="94"/>
      <c r="E110" s="94"/>
      <c r="F110" s="94"/>
      <c r="G110" s="94"/>
      <c r="H110" s="11"/>
      <c r="J110" s="53"/>
      <c r="K110" s="16"/>
      <c r="L110" s="16"/>
      <c r="M110" s="16"/>
      <c r="N110" s="16"/>
      <c r="O110" s="16"/>
      <c r="P110" s="16"/>
      <c r="Q110" s="16"/>
      <c r="R110" s="16"/>
      <c r="S110" s="16"/>
      <c r="T110" s="16"/>
      <c r="U110" s="16"/>
      <c r="V110" s="16"/>
      <c r="W110" s="16"/>
      <c r="X110" s="16"/>
      <c r="Y110" s="16"/>
    </row>
    <row r="111" spans="1:7" ht="51.75" customHeight="1">
      <c r="A111" s="92" t="s">
        <v>117</v>
      </c>
      <c r="B111" s="92"/>
      <c r="C111" s="92"/>
      <c r="D111" s="92"/>
      <c r="E111" s="92"/>
      <c r="F111" s="92"/>
      <c r="G111" s="92"/>
    </row>
    <row r="112" spans="1:7" ht="16.5">
      <c r="A112" s="93" t="s">
        <v>146</v>
      </c>
      <c r="B112" s="93"/>
      <c r="C112" s="93"/>
      <c r="D112" s="93"/>
      <c r="E112" s="93"/>
      <c r="F112" s="93"/>
      <c r="G112" s="93"/>
    </row>
    <row r="113" spans="1:7" ht="85.5" customHeight="1">
      <c r="A113" s="94" t="s">
        <v>118</v>
      </c>
      <c r="B113" s="94"/>
      <c r="C113" s="94"/>
      <c r="D113" s="94"/>
      <c r="E113" s="94"/>
      <c r="F113" s="94"/>
      <c r="G113" s="94"/>
    </row>
    <row r="114" spans="1:7" ht="51" customHeight="1">
      <c r="A114" s="94" t="s">
        <v>119</v>
      </c>
      <c r="B114" s="94"/>
      <c r="C114" s="94"/>
      <c r="D114" s="94"/>
      <c r="E114" s="94"/>
      <c r="F114" s="94"/>
      <c r="G114" s="94"/>
    </row>
    <row r="115" spans="1:7" ht="54" customHeight="1">
      <c r="A115" s="94" t="s">
        <v>120</v>
      </c>
      <c r="B115" s="94"/>
      <c r="C115" s="94"/>
      <c r="D115" s="94"/>
      <c r="E115" s="94"/>
      <c r="F115" s="94"/>
      <c r="G115" s="94"/>
    </row>
    <row r="116" spans="1:7" ht="16.5">
      <c r="A116" s="92"/>
      <c r="B116" s="92"/>
      <c r="C116" s="92"/>
      <c r="D116" s="92"/>
      <c r="E116" s="92"/>
      <c r="F116" s="92"/>
      <c r="G116" s="92"/>
    </row>
    <row r="117" spans="1:7" ht="16.5">
      <c r="A117" s="95" t="s">
        <v>75</v>
      </c>
      <c r="B117" s="95"/>
      <c r="C117" s="95"/>
      <c r="D117" s="95"/>
      <c r="E117" s="95"/>
      <c r="F117" s="95"/>
      <c r="G117" s="95"/>
    </row>
    <row r="118" spans="1:7" ht="37.5" customHeight="1">
      <c r="A118" s="55"/>
      <c r="B118" s="96" t="s">
        <v>87</v>
      </c>
      <c r="C118" s="96"/>
      <c r="D118" s="96"/>
      <c r="E118" s="96"/>
      <c r="F118" s="96"/>
      <c r="G118" s="96"/>
    </row>
    <row r="119" spans="1:7" ht="39" customHeight="1">
      <c r="A119" s="55"/>
      <c r="B119" s="96" t="s">
        <v>88</v>
      </c>
      <c r="C119" s="96"/>
      <c r="D119" s="96"/>
      <c r="E119" s="96"/>
      <c r="F119" s="96"/>
      <c r="G119" s="96"/>
    </row>
    <row r="120" spans="1:7" ht="39" customHeight="1">
      <c r="A120" s="55"/>
      <c r="B120" s="96" t="s">
        <v>89</v>
      </c>
      <c r="C120" s="96"/>
      <c r="D120" s="96"/>
      <c r="E120" s="96"/>
      <c r="F120" s="96"/>
      <c r="G120" s="96"/>
    </row>
    <row r="121" spans="1:7" ht="16.5">
      <c r="A121" s="92"/>
      <c r="B121" s="92"/>
      <c r="C121" s="92"/>
      <c r="D121" s="92"/>
      <c r="E121" s="92"/>
      <c r="F121" s="92"/>
      <c r="G121" s="92"/>
    </row>
    <row r="122" spans="1:6" ht="16.5">
      <c r="A122" s="56"/>
      <c r="B122" s="57" t="s">
        <v>6</v>
      </c>
      <c r="C122" s="57"/>
      <c r="D122" s="57"/>
      <c r="E122" s="58" t="s">
        <v>7</v>
      </c>
      <c r="F122" s="59"/>
    </row>
    <row r="123" spans="1:4" ht="16.5">
      <c r="A123" s="60"/>
      <c r="B123" s="61"/>
      <c r="C123" s="61"/>
      <c r="D123" s="61"/>
    </row>
    <row r="124" spans="1:4" ht="16.5">
      <c r="A124" s="62" t="s">
        <v>5</v>
      </c>
      <c r="B124" s="63"/>
      <c r="C124" s="63"/>
      <c r="D124" s="63"/>
    </row>
  </sheetData>
  <sheetProtection/>
  <mergeCells count="84">
    <mergeCell ref="B19:B20"/>
    <mergeCell ref="F19:F20"/>
    <mergeCell ref="A34:E34"/>
    <mergeCell ref="A35:E35"/>
    <mergeCell ref="A36:E36"/>
    <mergeCell ref="A68:E68"/>
    <mergeCell ref="A37:G37"/>
    <mergeCell ref="B59:E59"/>
    <mergeCell ref="A13:G13"/>
    <mergeCell ref="A16:G16"/>
    <mergeCell ref="A21:G21"/>
    <mergeCell ref="A17:G17"/>
    <mergeCell ref="A18:G18"/>
    <mergeCell ref="E19:E20"/>
    <mergeCell ref="D19:D20"/>
    <mergeCell ref="C19:C20"/>
    <mergeCell ref="A19:A20"/>
    <mergeCell ref="G19:G20"/>
    <mergeCell ref="A6:G6"/>
    <mergeCell ref="A7:G7"/>
    <mergeCell ref="A9:G9"/>
    <mergeCell ref="A10:G10"/>
    <mergeCell ref="A11:G11"/>
    <mergeCell ref="B49:E49"/>
    <mergeCell ref="A15:G15"/>
    <mergeCell ref="A14:G14"/>
    <mergeCell ref="A8:G8"/>
    <mergeCell ref="A12:G12"/>
    <mergeCell ref="F86:G86"/>
    <mergeCell ref="F99:G99"/>
    <mergeCell ref="F89:G89"/>
    <mergeCell ref="A71:E71"/>
    <mergeCell ref="A72:E72"/>
    <mergeCell ref="A73:E73"/>
    <mergeCell ref="A77:A78"/>
    <mergeCell ref="B39:E39"/>
    <mergeCell ref="A76:G76"/>
    <mergeCell ref="E77:E78"/>
    <mergeCell ref="B80:G80"/>
    <mergeCell ref="F83:G83"/>
    <mergeCell ref="F85:G85"/>
    <mergeCell ref="A69:E69"/>
    <mergeCell ref="A70:E70"/>
    <mergeCell ref="A109:G109"/>
    <mergeCell ref="A110:G110"/>
    <mergeCell ref="A111:G111"/>
    <mergeCell ref="A108:G108"/>
    <mergeCell ref="B118:G118"/>
    <mergeCell ref="A106:G106"/>
    <mergeCell ref="A121:G121"/>
    <mergeCell ref="A112:G112"/>
    <mergeCell ref="A113:G113"/>
    <mergeCell ref="A114:G114"/>
    <mergeCell ref="A115:G115"/>
    <mergeCell ref="A116:G116"/>
    <mergeCell ref="A117:G117"/>
    <mergeCell ref="B120:G120"/>
    <mergeCell ref="B119:G119"/>
    <mergeCell ref="F103:G103"/>
    <mergeCell ref="B100:G100"/>
    <mergeCell ref="F102:G102"/>
    <mergeCell ref="A107:G107"/>
    <mergeCell ref="F101:G101"/>
    <mergeCell ref="A105:G105"/>
    <mergeCell ref="F91:G91"/>
    <mergeCell ref="F90:G90"/>
    <mergeCell ref="F87:G87"/>
    <mergeCell ref="F92:G92"/>
    <mergeCell ref="A104:G104"/>
    <mergeCell ref="F94:G94"/>
    <mergeCell ref="F95:G95"/>
    <mergeCell ref="F96:G96"/>
    <mergeCell ref="F97:G97"/>
    <mergeCell ref="F98:G98"/>
    <mergeCell ref="B77:B78"/>
    <mergeCell ref="F77:G78"/>
    <mergeCell ref="F79:G79"/>
    <mergeCell ref="F81:G81"/>
    <mergeCell ref="F82:G82"/>
    <mergeCell ref="F93:G93"/>
    <mergeCell ref="F84:G84"/>
    <mergeCell ref="C77:C78"/>
    <mergeCell ref="D77:D78"/>
    <mergeCell ref="F88:G88"/>
  </mergeCells>
  <printOptions/>
  <pageMargins left="0.4724409448818898" right="0.2362204724409449" top="0.1968503937007874" bottom="0.1968503937007874" header="0.15748031496062992" footer="0.15748031496062992"/>
  <pageSetup fitToHeight="0" fitToWidth="1" horizontalDpi="600" verticalDpi="600" orientation="landscape" paperSize="9" scale="83" r:id="rId1"/>
  <headerFooter>
    <oddFooter>&amp;C&amp;P</oddFooter>
  </headerFooter>
  <colBreaks count="1" manualBreakCount="1">
    <brk id="10" max="65535" man="1"/>
  </colBreaks>
  <ignoredErrors>
    <ignoredError sqref="A79 A39" numberStoredAsText="1"/>
    <ignoredError sqref="A93:A99"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2022-06-20T03:36:14Z</cp:lastPrinted>
  <dcterms:created xsi:type="dcterms:W3CDTF">2008-02-27T08:33:45Z</dcterms:created>
  <dcterms:modified xsi:type="dcterms:W3CDTF">2022-10-24T08:14:02Z</dcterms:modified>
  <cp:category/>
  <cp:version/>
  <cp:contentType/>
  <cp:contentStatus/>
</cp:coreProperties>
</file>